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20" windowHeight="10785"/>
  </bookViews>
  <sheets>
    <sheet name="Jpn_N" sheetId="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6" l="1"/>
  <c r="M6" i="6"/>
  <c r="M5" i="6"/>
  <c r="K7" i="6"/>
  <c r="K6" i="6"/>
  <c r="K5" i="6"/>
  <c r="I5" i="6" l="1"/>
  <c r="I6" i="6"/>
  <c r="I7" i="6"/>
  <c r="I4" i="6"/>
  <c r="E5" i="6" l="1"/>
  <c r="D5" i="6"/>
  <c r="E7" i="6"/>
  <c r="D7" i="6"/>
  <c r="F6" i="6"/>
  <c r="F4" i="6"/>
  <c r="F5" i="6" l="1"/>
  <c r="F7" i="6"/>
</calcChain>
</file>

<file path=xl/sharedStrings.xml><?xml version="1.0" encoding="utf-8"?>
<sst xmlns="http://schemas.openxmlformats.org/spreadsheetml/2006/main" count="20" uniqueCount="20">
  <si>
    <t>日本</t>
  </si>
  <si>
    <t>スウェーデン</t>
  </si>
  <si>
    <t>デンマーク</t>
  </si>
  <si>
    <t>イスラエル</t>
  </si>
  <si>
    <t>追加
接種率</t>
  </si>
  <si>
    <t>デンマークでのオミクロン流行開始は2021/11/23（https://www.nytimes.com/2021/12/13/health/omicron-cases-denmark-norway.html）</t>
  </si>
  <si>
    <t>スウェーデンでのオミクロン流行開始は2021/11/29（http://www.news.cn/english/2021-11/30/c_1310341368.htm）</t>
  </si>
  <si>
    <t>イスラエルでのオミクロン流行開始は21/11/28（https://www.jpost.com/health-and-wellness/coronavirus/israels-first-omicron-covid-case-i-am-still-weak-688107）</t>
  </si>
  <si>
    <t>ο陽性者</t>
  </si>
  <si>
    <t>ο陽性
/100万</t>
  </si>
  <si>
    <t>通算陽性者/100万</t>
  </si>
  <si>
    <t>ο陽性/
通算陽性</t>
  </si>
  <si>
    <t>ο死亡
リスク</t>
  </si>
  <si>
    <t>通算死亡
リスク</t>
  </si>
  <si>
    <t>表．オミクロン（ο）流行期間、新型コロナ流行期間（通算）における各国の検査陽性者数、死亡数と関連指標</t>
  </si>
  <si>
    <t>ο死亡</t>
  </si>
  <si>
    <t>ο死亡/
陽性者</t>
  </si>
  <si>
    <t>ο死亡
/100万</t>
  </si>
  <si>
    <t>通算死亡
/100万</t>
  </si>
  <si>
    <r>
      <t>追加接種率はデンマーク、イスラエル、日本は2022/2/6、スウェーデンは2/4現在。検査陽性者数・死亡数はいずれも2022/2/7現在。/100万は各国人口100万あたり。</t>
    </r>
    <r>
      <rPr>
        <sz val="11"/>
        <color rgb="FFFF0000"/>
        <rFont val="Calibri"/>
        <family val="2"/>
        <scheme val="minor"/>
      </rPr>
      <t>「ο死亡リスク」はオミクロン流行期間中の日本人口100万あたりの死亡数7.6に対応する各国死亡数の比率を示す。</t>
    </r>
    <r>
      <rPr>
        <sz val="11"/>
        <color theme="1"/>
        <rFont val="Calibri"/>
        <family val="2"/>
        <charset val="128"/>
        <scheme val="minor"/>
      </rPr>
      <t>「通算死亡リスク」は新型コロナ流行中を通算した日本人口100万あたりの死亡数155に対する各国死亡数の比率を示す。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</si>
</sst>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128"/>
      <scheme val="minor"/>
    </font>
    <font>
      <sz val="12"/>
      <color theme="1"/>
      <name val="Calibri"/>
      <family val="2"/>
      <charset val="128"/>
      <scheme val="minor"/>
    </font>
    <font>
      <sz val="11"/>
      <color rgb="FFFF0000"/>
      <name val="Calibri"/>
      <family val="2"/>
      <charset val="128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charset val="128"/>
      <scheme val="minor"/>
    </font>
    <font>
      <sz val="12"/>
      <color rgb="FFFF0000"/>
      <name val="Calibri"/>
      <family val="2"/>
      <charset val="128"/>
      <scheme val="minor"/>
    </font>
    <font>
      <sz val="12"/>
      <name val="Calibri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3" xfId="0" applyFont="1" applyBorder="1"/>
    <xf numFmtId="0" fontId="0" fillId="0" borderId="0" xfId="0" applyFont="1"/>
    <xf numFmtId="0" fontId="0" fillId="0" borderId="0" xfId="0" applyFont="1" applyBorder="1"/>
    <xf numFmtId="9" fontId="1" fillId="0" borderId="0" xfId="0" applyNumberFormat="1" applyFont="1" applyBorder="1"/>
    <xf numFmtId="0" fontId="1" fillId="0" borderId="0" xfId="0" applyFont="1" applyBorder="1"/>
    <xf numFmtId="10" fontId="1" fillId="0" borderId="0" xfId="0" applyNumberFormat="1" applyFont="1" applyBorder="1"/>
    <xf numFmtId="0" fontId="0" fillId="0" borderId="3" xfId="0" applyFont="1" applyBorder="1"/>
    <xf numFmtId="9" fontId="1" fillId="0" borderId="3" xfId="0" applyNumberFormat="1" applyFont="1" applyBorder="1"/>
    <xf numFmtId="10" fontId="1" fillId="0" borderId="3" xfId="0" applyNumberFormat="1" applyFont="1" applyBorder="1"/>
    <xf numFmtId="1" fontId="1" fillId="0" borderId="3" xfId="0" applyNumberFormat="1" applyFont="1" applyBorder="1"/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horizontal="center" vertical="center" wrapText="1"/>
    </xf>
    <xf numFmtId="1" fontId="1" fillId="0" borderId="0" xfId="0" applyNumberFormat="1" applyFont="1" applyBorder="1"/>
    <xf numFmtId="0" fontId="0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Border="1"/>
    <xf numFmtId="1" fontId="5" fillId="0" borderId="0" xfId="0" applyNumberFormat="1" applyFont="1" applyBorder="1"/>
    <xf numFmtId="1" fontId="5" fillId="0" borderId="3" xfId="0" applyNumberFormat="1" applyFont="1" applyBorder="1"/>
    <xf numFmtId="0" fontId="6" fillId="0" borderId="3" xfId="0" applyFont="1" applyBorder="1" applyAlignment="1">
      <alignment horizontal="center" vertical="center"/>
    </xf>
    <xf numFmtId="0" fontId="6" fillId="0" borderId="0" xfId="0" applyFont="1" applyBorder="1"/>
    <xf numFmtId="1" fontId="6" fillId="0" borderId="3" xfId="0" applyNumberFormat="1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4"/>
  <sheetViews>
    <sheetView tabSelected="1" workbookViewId="0">
      <selection activeCell="P16" sqref="P16"/>
    </sheetView>
  </sheetViews>
  <sheetFormatPr defaultRowHeight="15"/>
  <cols>
    <col min="1" max="1" width="9.140625" style="2"/>
    <col min="2" max="2" width="14.85546875" style="2" bestFit="1" customWidth="1"/>
    <col min="3" max="3" width="8.140625" style="2" bestFit="1" customWidth="1"/>
    <col min="4" max="4" width="9.7109375" style="2" customWidth="1"/>
    <col min="5" max="5" width="6.7109375" style="2" bestFit="1" customWidth="1"/>
    <col min="6" max="6" width="7.85546875" style="2" bestFit="1" customWidth="1"/>
    <col min="7" max="7" width="8.7109375" style="2" customWidth="1"/>
    <col min="8" max="9" width="10.42578125" style="2" customWidth="1"/>
    <col min="10" max="10" width="9.140625" style="2" bestFit="1" customWidth="1"/>
    <col min="11" max="11" width="7.85546875" style="2" bestFit="1" customWidth="1"/>
    <col min="12" max="12" width="10.140625" style="2" bestFit="1" customWidth="1"/>
    <col min="13" max="13" width="10.140625" style="2" customWidth="1"/>
    <col min="14" max="19" width="9.140625" style="2"/>
    <col min="20" max="20" width="10.7109375" style="2" bestFit="1" customWidth="1"/>
    <col min="21" max="16384" width="9.140625" style="2"/>
  </cols>
  <sheetData>
    <row r="2" spans="2:13" ht="16.5" thickBot="1">
      <c r="B2" s="20" t="s">
        <v>14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2:13" ht="30">
      <c r="B3" s="11"/>
      <c r="C3" s="12" t="s">
        <v>4</v>
      </c>
      <c r="D3" s="16" t="s">
        <v>8</v>
      </c>
      <c r="E3" s="16" t="s">
        <v>15</v>
      </c>
      <c r="F3" s="12" t="s">
        <v>16</v>
      </c>
      <c r="G3" s="16" t="s">
        <v>9</v>
      </c>
      <c r="H3" s="12" t="s">
        <v>10</v>
      </c>
      <c r="I3" s="16" t="s">
        <v>11</v>
      </c>
      <c r="J3" s="16" t="s">
        <v>17</v>
      </c>
      <c r="K3" s="15" t="s">
        <v>12</v>
      </c>
      <c r="L3" s="12" t="s">
        <v>18</v>
      </c>
      <c r="M3" s="12" t="s">
        <v>13</v>
      </c>
    </row>
    <row r="4" spans="2:13" ht="15.75">
      <c r="B4" s="3" t="s">
        <v>0</v>
      </c>
      <c r="C4" s="4">
        <v>6.6000000000000003E-2</v>
      </c>
      <c r="D4" s="5">
        <v>1572476</v>
      </c>
      <c r="E4" s="5">
        <v>957</v>
      </c>
      <c r="F4" s="6">
        <f>E4/D4</f>
        <v>6.0859434420620733E-4</v>
      </c>
      <c r="G4" s="5">
        <v>12478</v>
      </c>
      <c r="H4" s="5">
        <v>26795</v>
      </c>
      <c r="I4" s="4">
        <f>G4/H4</f>
        <v>0.46568389624930023</v>
      </c>
      <c r="J4" s="21">
        <v>7.6</v>
      </c>
      <c r="K4" s="17">
        <v>1</v>
      </c>
      <c r="L4" s="5">
        <v>155</v>
      </c>
      <c r="M4" s="5">
        <v>1</v>
      </c>
    </row>
    <row r="5" spans="2:13" ht="15.75">
      <c r="B5" s="3" t="s">
        <v>1</v>
      </c>
      <c r="C5" s="4">
        <v>0.42</v>
      </c>
      <c r="D5" s="5">
        <f>2354455-1204807</f>
        <v>1149648</v>
      </c>
      <c r="E5" s="5">
        <f>16207-15140</f>
        <v>1067</v>
      </c>
      <c r="F5" s="6">
        <f>E5/D5</f>
        <v>9.2811016937358222E-4</v>
      </c>
      <c r="G5" s="5">
        <v>113827</v>
      </c>
      <c r="H5" s="5">
        <v>230828</v>
      </c>
      <c r="I5" s="4">
        <f t="shared" ref="I5:I7" si="0">G5/H5</f>
        <v>0.4931247508967716</v>
      </c>
      <c r="J5" s="21">
        <v>106</v>
      </c>
      <c r="K5" s="18">
        <f>J5/J4</f>
        <v>13.947368421052632</v>
      </c>
      <c r="L5" s="5">
        <v>1589</v>
      </c>
      <c r="M5" s="13">
        <f>L5/L4</f>
        <v>10.251612903225807</v>
      </c>
    </row>
    <row r="6" spans="2:13" ht="15.75">
      <c r="B6" s="3" t="s">
        <v>3</v>
      </c>
      <c r="C6" s="4">
        <v>0.55000000000000004</v>
      </c>
      <c r="D6" s="5">
        <v>1903242</v>
      </c>
      <c r="E6" s="5">
        <v>989</v>
      </c>
      <c r="F6" s="6">
        <f>E6/D6</f>
        <v>5.1963964645588949E-4</v>
      </c>
      <c r="G6" s="5">
        <v>221307</v>
      </c>
      <c r="H6" s="5">
        <v>352378</v>
      </c>
      <c r="I6" s="4">
        <f t="shared" si="0"/>
        <v>0.62803864032374324</v>
      </c>
      <c r="J6" s="21">
        <v>115</v>
      </c>
      <c r="K6" s="18">
        <f>J6/J4</f>
        <v>15.131578947368421</v>
      </c>
      <c r="L6" s="5">
        <v>998</v>
      </c>
      <c r="M6" s="13">
        <f>L6/L4</f>
        <v>6.4387096774193546</v>
      </c>
    </row>
    <row r="7" spans="2:13" ht="16.5" thickBot="1">
      <c r="B7" s="7" t="s">
        <v>2</v>
      </c>
      <c r="C7" s="8">
        <v>0.62</v>
      </c>
      <c r="D7" s="1">
        <f>1947091-458001</f>
        <v>1489090</v>
      </c>
      <c r="E7" s="1">
        <f>3909-2863</f>
        <v>1046</v>
      </c>
      <c r="F7" s="9">
        <f>E7/D7</f>
        <v>7.0244243128353553E-4</v>
      </c>
      <c r="G7" s="1">
        <v>256740</v>
      </c>
      <c r="H7" s="1">
        <v>342349</v>
      </c>
      <c r="I7" s="4">
        <f t="shared" si="0"/>
        <v>0.74993646834078675</v>
      </c>
      <c r="J7" s="22">
        <v>180</v>
      </c>
      <c r="K7" s="19">
        <f>J7/J4</f>
        <v>23.684210526315791</v>
      </c>
      <c r="L7" s="10">
        <v>674</v>
      </c>
      <c r="M7" s="13">
        <f>L7/L4</f>
        <v>4.3483870967741938</v>
      </c>
    </row>
    <row r="8" spans="2:13" ht="63" customHeight="1">
      <c r="B8" s="14" t="s">
        <v>19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12" spans="2:13">
      <c r="B12" s="2" t="s">
        <v>5</v>
      </c>
    </row>
    <row r="13" spans="2:13">
      <c r="B13" s="2" t="s">
        <v>6</v>
      </c>
    </row>
    <row r="14" spans="2:13">
      <c r="B14" s="2" t="s">
        <v>7</v>
      </c>
    </row>
  </sheetData>
  <mergeCells count="2">
    <mergeCell ref="B8:M8"/>
    <mergeCell ref="B2:M2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Jpn_N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Massie_Ikeda</dc:creator>
  <cp:lastModifiedBy>massie</cp:lastModifiedBy>
  <cp:lastPrinted>2022-02-04T05:26:26Z</cp:lastPrinted>
  <dcterms:created xsi:type="dcterms:W3CDTF">2021-07-04T04:17:16Z</dcterms:created>
  <dcterms:modified xsi:type="dcterms:W3CDTF">2022-02-10T20:01:28Z</dcterms:modified>
</cp:coreProperties>
</file>