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date1904="1" showInkAnnotation="0" autoCompressPictures="0"/>
  <bookViews>
    <workbookView xWindow="0" yWindow="0" windowWidth="25600" windowHeight="147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0" i="1" l="1"/>
  <c r="B62" i="1"/>
  <c r="B63" i="1"/>
  <c r="B54" i="1"/>
  <c r="B56" i="1"/>
  <c r="B57" i="1"/>
  <c r="B48" i="1"/>
  <c r="B50" i="1"/>
  <c r="B51" i="1"/>
  <c r="B42" i="1"/>
  <c r="B44" i="1"/>
  <c r="B45" i="1"/>
  <c r="B36" i="1"/>
  <c r="B38" i="1"/>
  <c r="B39" i="1"/>
  <c r="B22" i="1"/>
  <c r="B20" i="1"/>
  <c r="B17" i="1"/>
  <c r="B11" i="1"/>
  <c r="B12" i="1"/>
  <c r="B13" i="1"/>
</calcChain>
</file>

<file path=xl/sharedStrings.xml><?xml version="1.0" encoding="utf-8"?>
<sst xmlns="http://schemas.openxmlformats.org/spreadsheetml/2006/main" count="102" uniqueCount="85">
  <si>
    <t>75-125</t>
    <phoneticPr fontId="5"/>
  </si>
  <si>
    <t>70-140</t>
    <phoneticPr fontId="5"/>
  </si>
  <si>
    <t>70-140</t>
    <phoneticPr fontId="5"/>
  </si>
  <si>
    <t>60-170</t>
    <phoneticPr fontId="5"/>
  </si>
  <si>
    <t>60-170</t>
    <phoneticPr fontId="5"/>
  </si>
  <si>
    <t>70-135</t>
    <phoneticPr fontId="5"/>
  </si>
  <si>
    <t>70-135</t>
    <phoneticPr fontId="5"/>
  </si>
  <si>
    <t>採血時間</t>
    <rPh sb="0" eb="2">
      <t>サイケツ</t>
    </rPh>
    <rPh sb="2" eb="4">
      <t>ジカン</t>
    </rPh>
    <phoneticPr fontId="5"/>
  </si>
  <si>
    <t>（患者＋健常）÷２</t>
    <rPh sb="1" eb="3">
      <t>カンジャ</t>
    </rPh>
    <rPh sb="4" eb="5">
      <t>ケンコウ</t>
    </rPh>
    <rPh sb="5" eb="6">
      <t>ツネ</t>
    </rPh>
    <phoneticPr fontId="5"/>
  </si>
  <si>
    <t>血漿×1.2</t>
    <rPh sb="0" eb="2">
      <t>ケッショウ</t>
    </rPh>
    <phoneticPr fontId="5"/>
  </si>
  <si>
    <t>（血漿×1.2）−血清</t>
    <rPh sb="1" eb="3">
      <t>ケッショウ</t>
    </rPh>
    <rPh sb="9" eb="11">
      <t>ケッセイ</t>
    </rPh>
    <phoneticPr fontId="5"/>
  </si>
  <si>
    <t>［（血漿×1.2）−血清］÷（血漿×1.2）</t>
    <rPh sb="2" eb="4">
      <t>ケッショウ</t>
    </rPh>
    <rPh sb="10" eb="12">
      <t>ケッセイ</t>
    </rPh>
    <rPh sb="15" eb="17">
      <t>ケッショウ</t>
    </rPh>
    <phoneticPr fontId="5"/>
  </si>
  <si>
    <t>0.8以下</t>
    <rPh sb="3" eb="5">
      <t>イカ</t>
    </rPh>
    <phoneticPr fontId="5"/>
  </si>
  <si>
    <t>50以下</t>
    <rPh sb="2" eb="4">
      <t>イカ</t>
    </rPh>
    <phoneticPr fontId="5"/>
  </si>
  <si>
    <t>1.0未満</t>
    <rPh sb="3" eb="5">
      <t>ミマン</t>
    </rPh>
    <phoneticPr fontId="5"/>
  </si>
  <si>
    <t>4以下</t>
    <rPh sb="1" eb="3">
      <t>イカ</t>
    </rPh>
    <phoneticPr fontId="5"/>
  </si>
  <si>
    <t>70以上</t>
    <rPh sb="2" eb="4">
      <t>イジョウ</t>
    </rPh>
    <phoneticPr fontId="5"/>
  </si>
  <si>
    <r>
      <t xml:space="preserve">　01. </t>
    </r>
    <r>
      <rPr>
        <sz val="10"/>
        <color indexed="14"/>
        <rFont val="ＭＳ Ｐゴシック"/>
        <family val="3"/>
        <charset val="128"/>
      </rPr>
      <t>アンチプラスミン</t>
    </r>
    <r>
      <rPr>
        <sz val="10"/>
        <rFont val="ＭＳ Ｐゴシック"/>
        <charset val="128"/>
      </rPr>
      <t>〈患者</t>
    </r>
    <r>
      <rPr>
        <sz val="10"/>
        <color indexed="14"/>
        <rFont val="ＭＳ Ｐゴシック"/>
        <family val="3"/>
        <charset val="128"/>
      </rPr>
      <t>血清</t>
    </r>
    <r>
      <rPr>
        <sz val="10"/>
        <rFont val="ＭＳ Ｐゴシック"/>
        <charset val="128"/>
      </rPr>
      <t>〉</t>
    </r>
    <phoneticPr fontId="5"/>
  </si>
  <si>
    <t>10. ループスアンチコアグラント（dRVVT）</t>
    <phoneticPr fontId="5"/>
  </si>
  <si>
    <t>70-130</t>
    <phoneticPr fontId="5"/>
  </si>
  <si>
    <t>Dダイマー÷FDP×100</t>
    <phoneticPr fontId="5"/>
  </si>
  <si>
    <t>150-400</t>
    <phoneticPr fontId="5"/>
  </si>
  <si>
    <t>50-155</t>
    <phoneticPr fontId="5"/>
  </si>
  <si>
    <t>比活性　F13活性/F13抗原量</t>
    <rPh sb="0" eb="1">
      <t>クラ</t>
    </rPh>
    <rPh sb="1" eb="3">
      <t>カッセイ</t>
    </rPh>
    <rPh sb="7" eb="9">
      <t>カッセイ</t>
    </rPh>
    <rPh sb="13" eb="16">
      <t>コウゲンリョウ</t>
    </rPh>
    <phoneticPr fontId="5"/>
  </si>
  <si>
    <t>比活性　活性/抗原量</t>
    <rPh sb="0" eb="1">
      <t>クラ</t>
    </rPh>
    <rPh sb="1" eb="3">
      <t>カッセイ</t>
    </rPh>
    <rPh sb="4" eb="6">
      <t>カッセイ</t>
    </rPh>
    <rPh sb="7" eb="10">
      <t>コウゲンリョウ</t>
    </rPh>
    <phoneticPr fontId="5"/>
  </si>
  <si>
    <t>阻害値 ［（患者＋健常）÷２］ー（１：１混合）</t>
    <rPh sb="0" eb="3">
      <t>ソガイチ</t>
    </rPh>
    <rPh sb="6" eb="8">
      <t>カンジャ</t>
    </rPh>
    <rPh sb="9" eb="10">
      <t>ケンコウ</t>
    </rPh>
    <rPh sb="10" eb="11">
      <t>ツネ</t>
    </rPh>
    <rPh sb="20" eb="22">
      <t>コンゴウ</t>
    </rPh>
    <phoneticPr fontId="5"/>
  </si>
  <si>
    <t>阻害率　　阻害値÷［（患者＋健常）÷２｝</t>
    <rPh sb="0" eb="3">
      <t>ソガイリツ</t>
    </rPh>
    <rPh sb="5" eb="8">
      <t>ソガイチ</t>
    </rPh>
    <phoneticPr fontId="5"/>
  </si>
  <si>
    <t>60-170</t>
  </si>
  <si>
    <t>60-150</t>
    <phoneticPr fontId="5"/>
  </si>
  <si>
    <t>中和 前 凝固時間（秒）</t>
    <rPh sb="0" eb="2">
      <t>チュウワ</t>
    </rPh>
    <rPh sb="3" eb="4">
      <t>マエ</t>
    </rPh>
    <rPh sb="5" eb="7">
      <t>ギョウコ</t>
    </rPh>
    <rPh sb="7" eb="9">
      <t>ジカン</t>
    </rPh>
    <rPh sb="10" eb="11">
      <t>ビョウ</t>
    </rPh>
    <phoneticPr fontId="5"/>
  </si>
  <si>
    <t>中和 後 凝固時間（秒）</t>
    <rPh sb="0" eb="2">
      <t>チュウワ</t>
    </rPh>
    <rPh sb="3" eb="4">
      <t>ウシ</t>
    </rPh>
    <rPh sb="5" eb="7">
      <t>ギョウコ</t>
    </rPh>
    <rPh sb="7" eb="9">
      <t>ジカン</t>
    </rPh>
    <phoneticPr fontId="5"/>
  </si>
  <si>
    <t>1.3未満</t>
    <rPh sb="3" eb="5">
      <t>ミマン</t>
    </rPh>
    <phoneticPr fontId="5"/>
  </si>
  <si>
    <t>60-150</t>
    <phoneticPr fontId="5"/>
  </si>
  <si>
    <t>60-150</t>
    <phoneticPr fontId="5"/>
  </si>
  <si>
    <t>70-135</t>
    <phoneticPr fontId="5"/>
  </si>
  <si>
    <t>NORMAL</t>
    <phoneticPr fontId="5"/>
  </si>
  <si>
    <t>LARGE マルチマー</t>
    <phoneticPr fontId="5"/>
  </si>
  <si>
    <t>+</t>
    <phoneticPr fontId="5"/>
  </si>
  <si>
    <t>MEDIUM マルチマー</t>
    <phoneticPr fontId="5"/>
  </si>
  <si>
    <t>SMALL マルチマー</t>
    <phoneticPr fontId="5"/>
  </si>
  <si>
    <t>SMALLEST マルチマー</t>
    <phoneticPr fontId="5"/>
  </si>
  <si>
    <t>70-130</t>
    <phoneticPr fontId="5"/>
  </si>
  <si>
    <t>70-130</t>
    <phoneticPr fontId="5"/>
  </si>
  <si>
    <r>
      <rPr>
        <sz val="10"/>
        <rFont val="ＭＳ Ｐゴシック"/>
        <charset val="128"/>
      </rPr>
      <t>30.</t>
    </r>
    <r>
      <rPr>
        <sz val="10"/>
        <rFont val="ＭＳ Ｐゴシック"/>
        <charset val="128"/>
      </rPr>
      <t xml:space="preserve"> 凝固第X因子</t>
    </r>
    <r>
      <rPr>
        <sz val="10"/>
        <color indexed="14"/>
        <rFont val="ＭＳ Ｐゴシック"/>
        <family val="3"/>
        <charset val="128"/>
      </rPr>
      <t>(F10)活性</t>
    </r>
    <r>
      <rPr>
        <sz val="10"/>
        <rFont val="ＭＳ Ｐゴシック"/>
        <charset val="128"/>
      </rPr>
      <t>〈患者と健常対照の</t>
    </r>
    <r>
      <rPr>
        <sz val="10"/>
        <color indexed="61"/>
        <rFont val="ＭＳ Ｐゴシック"/>
        <charset val="128"/>
      </rPr>
      <t>1:1混合</t>
    </r>
    <r>
      <rPr>
        <sz val="10"/>
        <rFont val="ＭＳ Ｐゴシック"/>
        <charset val="128"/>
      </rPr>
      <t>〉</t>
    </r>
    <phoneticPr fontId="5"/>
  </si>
  <si>
    <t>備考</t>
    <rPh sb="0" eb="2">
      <t>ビコウ</t>
    </rPh>
    <phoneticPr fontId="5"/>
  </si>
  <si>
    <t>↓入力箇所↓</t>
    <rPh sb="1" eb="3">
      <t>ニュウリョク</t>
    </rPh>
    <rPh sb="3" eb="5">
      <t>カショ</t>
    </rPh>
    <phoneticPr fontId="5"/>
  </si>
  <si>
    <t>病院等名</t>
    <rPh sb="0" eb="2">
      <t>ビョウイン</t>
    </rPh>
    <rPh sb="2" eb="3">
      <t>ナド</t>
    </rPh>
    <rPh sb="3" eb="4">
      <t>メイ</t>
    </rPh>
    <phoneticPr fontId="5"/>
  </si>
  <si>
    <t>主治医名</t>
    <rPh sb="0" eb="3">
      <t>シュジイ</t>
    </rPh>
    <rPh sb="3" eb="4">
      <t>メイ</t>
    </rPh>
    <phoneticPr fontId="5"/>
  </si>
  <si>
    <t>採取日（採血／測定年月日）</t>
    <rPh sb="0" eb="3">
      <t>サイシュビ</t>
    </rPh>
    <phoneticPr fontId="5"/>
  </si>
  <si>
    <t>症例の匿名化暗号</t>
    <phoneticPr fontId="5"/>
  </si>
  <si>
    <r>
      <t xml:space="preserve">　03. </t>
    </r>
    <r>
      <rPr>
        <sz val="10"/>
        <color indexed="14"/>
        <rFont val="ＭＳ Ｐゴシック"/>
        <family val="3"/>
        <charset val="128"/>
      </rPr>
      <t>アンチプラスミン</t>
    </r>
    <r>
      <rPr>
        <sz val="10"/>
        <rFont val="ＭＳ Ｐゴシック"/>
        <charset val="128"/>
      </rPr>
      <t>〈患者</t>
    </r>
    <r>
      <rPr>
        <sz val="10"/>
        <color indexed="14"/>
        <rFont val="ＭＳ Ｐゴシック"/>
        <family val="3"/>
        <charset val="128"/>
      </rPr>
      <t>血漿</t>
    </r>
    <r>
      <rPr>
        <sz val="10"/>
        <rFont val="ＭＳ Ｐゴシック"/>
        <charset val="128"/>
      </rPr>
      <t>〉</t>
    </r>
    <phoneticPr fontId="5"/>
  </si>
  <si>
    <t>85-115</t>
    <phoneticPr fontId="5"/>
  </si>
  <si>
    <r>
      <t xml:space="preserve">02. </t>
    </r>
    <r>
      <rPr>
        <sz val="10"/>
        <color indexed="14"/>
        <rFont val="ＭＳ Ｐゴシック"/>
        <family val="3"/>
        <charset val="128"/>
      </rPr>
      <t>トロンボモジュリン</t>
    </r>
    <r>
      <rPr>
        <sz val="10"/>
        <rFont val="ＭＳ Ｐゴシック"/>
        <charset val="128"/>
      </rPr>
      <t>〈患者</t>
    </r>
    <r>
      <rPr>
        <sz val="10"/>
        <color indexed="14"/>
        <rFont val="ＭＳ Ｐゴシック"/>
        <family val="3"/>
        <charset val="128"/>
      </rPr>
      <t>血清</t>
    </r>
    <r>
      <rPr>
        <sz val="10"/>
        <rFont val="ＭＳ Ｐゴシック"/>
        <charset val="128"/>
      </rPr>
      <t>〉</t>
    </r>
    <phoneticPr fontId="5"/>
  </si>
  <si>
    <r>
      <t>　04. α2PIプラスミン複合体（</t>
    </r>
    <r>
      <rPr>
        <sz val="10"/>
        <color indexed="14"/>
        <rFont val="ＭＳ Ｐゴシック"/>
        <family val="3"/>
        <charset val="128"/>
      </rPr>
      <t>PIC</t>
    </r>
    <r>
      <rPr>
        <sz val="10"/>
        <rFont val="ＭＳ Ｐゴシック"/>
        <charset val="128"/>
      </rPr>
      <t>）〈患者血漿〉</t>
    </r>
    <phoneticPr fontId="5"/>
  </si>
  <si>
    <r>
      <t>　0</t>
    </r>
    <r>
      <rPr>
        <sz val="10"/>
        <rFont val="ＭＳ Ｐゴシック"/>
        <charset val="128"/>
      </rPr>
      <t>5</t>
    </r>
    <r>
      <rPr>
        <sz val="10"/>
        <rFont val="ＭＳ Ｐゴシック"/>
        <charset val="128"/>
      </rPr>
      <t xml:space="preserve">. </t>
    </r>
    <r>
      <rPr>
        <sz val="10"/>
        <color indexed="14"/>
        <rFont val="ＭＳ Ｐゴシック"/>
        <family val="3"/>
        <charset val="128"/>
      </rPr>
      <t>FDP</t>
    </r>
    <r>
      <rPr>
        <sz val="10"/>
        <rFont val="ＭＳ Ｐゴシック"/>
        <charset val="128"/>
      </rPr>
      <t>定量〈患者血漿〉</t>
    </r>
    <phoneticPr fontId="5"/>
  </si>
  <si>
    <r>
      <t>　0</t>
    </r>
    <r>
      <rPr>
        <sz val="10"/>
        <rFont val="ＭＳ Ｐゴシック"/>
        <charset val="128"/>
      </rPr>
      <t>6</t>
    </r>
    <r>
      <rPr>
        <sz val="10"/>
        <rFont val="ＭＳ Ｐゴシック"/>
        <charset val="128"/>
      </rPr>
      <t xml:space="preserve">. </t>
    </r>
    <r>
      <rPr>
        <sz val="10"/>
        <color indexed="14"/>
        <rFont val="ＭＳ Ｐゴシック"/>
        <family val="3"/>
        <charset val="128"/>
      </rPr>
      <t>Dダイマー</t>
    </r>
    <r>
      <rPr>
        <sz val="10"/>
        <rFont val="ＭＳ Ｐゴシック"/>
        <charset val="128"/>
      </rPr>
      <t>〈患者血漿〉</t>
    </r>
    <phoneticPr fontId="5"/>
  </si>
  <si>
    <r>
      <t>　0</t>
    </r>
    <r>
      <rPr>
        <sz val="10"/>
        <rFont val="ＭＳ Ｐゴシック"/>
        <charset val="128"/>
      </rPr>
      <t>7</t>
    </r>
    <r>
      <rPr>
        <sz val="10"/>
        <rFont val="ＭＳ Ｐゴシック"/>
        <charset val="128"/>
      </rPr>
      <t xml:space="preserve">. </t>
    </r>
    <r>
      <rPr>
        <sz val="10"/>
        <color indexed="14"/>
        <rFont val="ＭＳ Ｐゴシック"/>
        <family val="3"/>
        <charset val="128"/>
      </rPr>
      <t>フィブリノーゲン</t>
    </r>
    <r>
      <rPr>
        <sz val="10"/>
        <rFont val="ＭＳ Ｐゴシック"/>
        <charset val="128"/>
      </rPr>
      <t>〈患者血漿〉</t>
    </r>
    <phoneticPr fontId="5"/>
  </si>
  <si>
    <r>
      <t>　0</t>
    </r>
    <r>
      <rPr>
        <sz val="10"/>
        <rFont val="ＭＳ Ｐゴシック"/>
        <charset val="128"/>
      </rPr>
      <t>8</t>
    </r>
    <r>
      <rPr>
        <sz val="10"/>
        <rFont val="ＭＳ Ｐゴシック"/>
        <charset val="128"/>
      </rPr>
      <t>. 凝固第XIII因子</t>
    </r>
    <r>
      <rPr>
        <sz val="10"/>
        <color indexed="14"/>
        <rFont val="ＭＳ Ｐゴシック"/>
        <family val="3"/>
        <charset val="128"/>
      </rPr>
      <t>(F13)抗原量</t>
    </r>
    <r>
      <rPr>
        <sz val="10"/>
        <rFont val="ＭＳ Ｐゴシック"/>
        <charset val="128"/>
      </rPr>
      <t>〈患者血漿〉</t>
    </r>
    <phoneticPr fontId="5"/>
  </si>
  <si>
    <r>
      <t>　0</t>
    </r>
    <r>
      <rPr>
        <sz val="10"/>
        <rFont val="ＭＳ Ｐゴシック"/>
        <charset val="128"/>
      </rPr>
      <t>9</t>
    </r>
    <r>
      <rPr>
        <sz val="10"/>
        <rFont val="ＭＳ Ｐゴシック"/>
        <charset val="128"/>
      </rPr>
      <t xml:space="preserve">. </t>
    </r>
    <r>
      <rPr>
        <sz val="10"/>
        <color indexed="14"/>
        <rFont val="ＭＳ Ｐゴシック"/>
        <family val="3"/>
        <charset val="128"/>
      </rPr>
      <t>フォン・ウィルブランド</t>
    </r>
    <r>
      <rPr>
        <sz val="10"/>
        <rFont val="ＭＳ Ｐゴシック"/>
        <charset val="128"/>
      </rPr>
      <t>因子</t>
    </r>
    <r>
      <rPr>
        <sz val="10"/>
        <color indexed="14"/>
        <rFont val="ＭＳ Ｐゴシック"/>
        <family val="3"/>
        <charset val="128"/>
      </rPr>
      <t>抗原定量</t>
    </r>
    <r>
      <rPr>
        <sz val="10"/>
        <rFont val="ＭＳ Ｐゴシック"/>
        <charset val="128"/>
      </rPr>
      <t>〈患者血漿〉</t>
    </r>
    <rPh sb="20" eb="21">
      <t>テイリョウ</t>
    </rPh>
    <phoneticPr fontId="5"/>
  </si>
  <si>
    <r>
      <t>1</t>
    </r>
    <r>
      <rPr>
        <sz val="10"/>
        <rFont val="ＭＳ Ｐゴシック"/>
        <charset val="128"/>
      </rPr>
      <t>2</t>
    </r>
    <r>
      <rPr>
        <sz val="10"/>
        <rFont val="ＭＳ Ｐゴシック"/>
        <charset val="128"/>
      </rPr>
      <t xml:space="preserve">. </t>
    </r>
    <r>
      <rPr>
        <sz val="10"/>
        <color indexed="14"/>
        <rFont val="ＭＳ Ｐゴシック"/>
        <family val="3"/>
        <charset val="128"/>
      </rPr>
      <t>凝固抑制</t>
    </r>
    <r>
      <rPr>
        <sz val="10"/>
        <rFont val="ＭＳ Ｐゴシック"/>
        <charset val="128"/>
      </rPr>
      <t>因子検査 第VIII因子(</t>
    </r>
    <r>
      <rPr>
        <sz val="10"/>
        <color indexed="14"/>
        <rFont val="ＭＳ Ｐゴシック"/>
        <family val="3"/>
        <charset val="128"/>
      </rPr>
      <t>F8</t>
    </r>
    <r>
      <rPr>
        <sz val="10"/>
        <rFont val="ＭＳ Ｐゴシック"/>
        <charset val="128"/>
      </rPr>
      <t>)</t>
    </r>
    <phoneticPr fontId="5"/>
  </si>
  <si>
    <r>
      <t>　</t>
    </r>
    <r>
      <rPr>
        <sz val="10"/>
        <rFont val="ＭＳ Ｐゴシック"/>
        <charset val="128"/>
      </rPr>
      <t>10</t>
    </r>
    <r>
      <rPr>
        <sz val="10"/>
        <rFont val="ＭＳ Ｐゴシック"/>
        <charset val="128"/>
      </rPr>
      <t>-1. フォン・ウィルブランド因子</t>
    </r>
    <r>
      <rPr>
        <sz val="10"/>
        <color indexed="14"/>
        <rFont val="ＭＳ Ｐゴシック"/>
        <family val="3"/>
        <charset val="128"/>
      </rPr>
      <t>マルチマー解析</t>
    </r>
    <r>
      <rPr>
        <sz val="10"/>
        <rFont val="ＭＳ Ｐゴシック"/>
        <charset val="128"/>
      </rPr>
      <t>〈患者血漿〉</t>
    </r>
    <phoneticPr fontId="5"/>
  </si>
  <si>
    <r>
      <t>　</t>
    </r>
    <r>
      <rPr>
        <sz val="10"/>
        <rFont val="ＭＳ Ｐゴシック"/>
        <charset val="128"/>
      </rPr>
      <t>1</t>
    </r>
    <r>
      <rPr>
        <sz val="10"/>
        <rFont val="ＭＳ Ｐゴシック"/>
        <charset val="128"/>
      </rPr>
      <t xml:space="preserve">0-2. </t>
    </r>
    <r>
      <rPr>
        <sz val="10"/>
        <color indexed="14"/>
        <rFont val="ＭＳ Ｐゴシック"/>
        <family val="3"/>
        <charset val="128"/>
      </rPr>
      <t>フォト</t>
    </r>
    <r>
      <rPr>
        <sz val="10"/>
        <rFont val="ＭＳ Ｐゴシック"/>
        <charset val="128"/>
      </rPr>
      <t>グラフ</t>
    </r>
    <phoneticPr fontId="5"/>
  </si>
  <si>
    <r>
      <t>　1</t>
    </r>
    <r>
      <rPr>
        <sz val="10"/>
        <rFont val="ＭＳ Ｐゴシック"/>
        <charset val="128"/>
      </rPr>
      <t>3</t>
    </r>
    <r>
      <rPr>
        <sz val="10"/>
        <rFont val="ＭＳ Ｐゴシック"/>
        <charset val="128"/>
      </rPr>
      <t xml:space="preserve">. </t>
    </r>
    <r>
      <rPr>
        <sz val="10"/>
        <color indexed="14"/>
        <rFont val="ＭＳ Ｐゴシック"/>
        <family val="3"/>
        <charset val="128"/>
      </rPr>
      <t>プラスミノーゲン</t>
    </r>
    <r>
      <rPr>
        <sz val="10"/>
        <rFont val="ＭＳ Ｐゴシック"/>
        <charset val="128"/>
      </rPr>
      <t>〈患者血漿〉</t>
    </r>
    <phoneticPr fontId="5"/>
  </si>
  <si>
    <r>
      <t>　1</t>
    </r>
    <r>
      <rPr>
        <sz val="10"/>
        <rFont val="ＭＳ Ｐゴシック"/>
        <charset val="128"/>
      </rPr>
      <t>4</t>
    </r>
    <r>
      <rPr>
        <sz val="10"/>
        <rFont val="ＭＳ Ｐゴシック"/>
        <charset val="128"/>
      </rPr>
      <t xml:space="preserve">. </t>
    </r>
    <r>
      <rPr>
        <sz val="10"/>
        <color indexed="14"/>
        <rFont val="ＭＳ Ｐゴシック"/>
        <family val="3"/>
        <charset val="128"/>
      </rPr>
      <t>エラスターゼ</t>
    </r>
    <r>
      <rPr>
        <sz val="10"/>
        <rFont val="ＭＳ Ｐゴシック"/>
        <charset val="128"/>
      </rPr>
      <t>XDP〈患者血漿〉</t>
    </r>
    <phoneticPr fontId="5"/>
  </si>
  <si>
    <r>
      <t>　1</t>
    </r>
    <r>
      <rPr>
        <sz val="10"/>
        <rFont val="ＭＳ Ｐゴシック"/>
        <charset val="128"/>
      </rPr>
      <t>5</t>
    </r>
    <r>
      <rPr>
        <sz val="10"/>
        <rFont val="ＭＳ Ｐゴシック"/>
        <charset val="128"/>
      </rPr>
      <t xml:space="preserve">. </t>
    </r>
    <r>
      <rPr>
        <sz val="10"/>
        <color indexed="14"/>
        <rFont val="ＭＳ Ｐゴシック"/>
        <family val="3"/>
        <charset val="128"/>
      </rPr>
      <t>トータルPAI-1</t>
    </r>
    <r>
      <rPr>
        <sz val="10"/>
        <rFont val="ＭＳ Ｐゴシック"/>
        <charset val="128"/>
      </rPr>
      <t xml:space="preserve"> (tPA・PAI-1複合体) 〈患者血漿〉</t>
    </r>
    <phoneticPr fontId="5"/>
  </si>
  <si>
    <r>
      <t xml:space="preserve">16. </t>
    </r>
    <r>
      <rPr>
        <sz val="10"/>
        <color indexed="14"/>
        <rFont val="ＭＳ Ｐゴシック"/>
        <family val="3"/>
        <charset val="128"/>
      </rPr>
      <t>ヘパプラスチンテスト</t>
    </r>
    <r>
      <rPr>
        <sz val="10"/>
        <rFont val="ＭＳ Ｐゴシック"/>
        <charset val="128"/>
      </rPr>
      <t>（HPT）〈患者血漿〉</t>
    </r>
    <rPh sb="20" eb="22">
      <t>カンジャ</t>
    </rPh>
    <rPh sb="22" eb="24">
      <t>ケッショウ</t>
    </rPh>
    <phoneticPr fontId="5"/>
  </si>
  <si>
    <r>
      <t>17. 凝固第XIII因子</t>
    </r>
    <r>
      <rPr>
        <sz val="10"/>
        <color indexed="14"/>
        <rFont val="ＭＳ Ｐゴシック"/>
        <family val="3"/>
        <charset val="128"/>
      </rPr>
      <t>(F13)活性</t>
    </r>
    <r>
      <rPr>
        <sz val="10"/>
        <rFont val="ＭＳ Ｐゴシック"/>
        <charset val="128"/>
      </rPr>
      <t>〈</t>
    </r>
    <r>
      <rPr>
        <sz val="10"/>
        <color indexed="40"/>
        <rFont val="ＭＳ Ｐゴシック"/>
        <charset val="128"/>
      </rPr>
      <t>患者</t>
    </r>
    <r>
      <rPr>
        <sz val="10"/>
        <rFont val="ＭＳ Ｐゴシック"/>
        <charset val="128"/>
      </rPr>
      <t>〉</t>
    </r>
    <phoneticPr fontId="5"/>
  </si>
  <si>
    <r>
      <t>25. 凝固第XIII因子</t>
    </r>
    <r>
      <rPr>
        <sz val="10"/>
        <color indexed="14"/>
        <rFont val="ＭＳ Ｐゴシック"/>
        <family val="3"/>
        <charset val="128"/>
      </rPr>
      <t>(F13)活性</t>
    </r>
    <r>
      <rPr>
        <sz val="10"/>
        <rFont val="ＭＳ Ｐゴシック"/>
        <charset val="128"/>
      </rPr>
      <t>〈患者と健常対照の</t>
    </r>
    <r>
      <rPr>
        <sz val="10"/>
        <color indexed="61"/>
        <rFont val="ＭＳ Ｐゴシック"/>
        <charset val="128"/>
      </rPr>
      <t>1:1混合</t>
    </r>
    <r>
      <rPr>
        <sz val="10"/>
        <rFont val="ＭＳ Ｐゴシック"/>
        <charset val="128"/>
      </rPr>
      <t>〉</t>
    </r>
    <phoneticPr fontId="5"/>
  </si>
  <si>
    <r>
      <t xml:space="preserve">　18. </t>
    </r>
    <r>
      <rPr>
        <sz val="10"/>
        <color indexed="14"/>
        <rFont val="ＭＳ Ｐゴシック"/>
        <family val="3"/>
        <charset val="128"/>
      </rPr>
      <t>フォン・ウィルブランド</t>
    </r>
    <r>
      <rPr>
        <sz val="10"/>
        <rFont val="ＭＳ Ｐゴシック"/>
        <charset val="128"/>
      </rPr>
      <t>因子</t>
    </r>
    <r>
      <rPr>
        <sz val="10"/>
        <color indexed="14"/>
        <rFont val="ＭＳ Ｐゴシック"/>
        <family val="3"/>
        <charset val="128"/>
      </rPr>
      <t>活性</t>
    </r>
    <r>
      <rPr>
        <sz val="10"/>
        <rFont val="ＭＳ Ｐゴシック"/>
        <charset val="128"/>
      </rPr>
      <t>〈</t>
    </r>
    <r>
      <rPr>
        <sz val="10"/>
        <color indexed="40"/>
        <rFont val="ＭＳ Ｐゴシック"/>
        <charset val="128"/>
      </rPr>
      <t>患者</t>
    </r>
    <r>
      <rPr>
        <sz val="10"/>
        <rFont val="ＭＳ Ｐゴシック"/>
        <charset val="128"/>
      </rPr>
      <t>〉</t>
    </r>
    <phoneticPr fontId="5"/>
  </si>
  <si>
    <r>
      <t>　19. 凝固第V因子</t>
    </r>
    <r>
      <rPr>
        <sz val="10"/>
        <color indexed="14"/>
        <rFont val="ＭＳ Ｐゴシック"/>
        <family val="3"/>
        <charset val="128"/>
      </rPr>
      <t>(F5)活性</t>
    </r>
    <r>
      <rPr>
        <sz val="10"/>
        <rFont val="ＭＳ Ｐゴシック"/>
        <charset val="128"/>
      </rPr>
      <t>〈</t>
    </r>
    <r>
      <rPr>
        <sz val="10"/>
        <color indexed="40"/>
        <rFont val="ＭＳ Ｐゴシック"/>
        <charset val="128"/>
      </rPr>
      <t>患者</t>
    </r>
    <r>
      <rPr>
        <sz val="10"/>
        <rFont val="ＭＳ Ｐゴシック"/>
        <charset val="128"/>
      </rPr>
      <t>〉</t>
    </r>
    <phoneticPr fontId="5"/>
  </si>
  <si>
    <r>
      <t>　20. 凝固第VIII因子</t>
    </r>
    <r>
      <rPr>
        <sz val="10"/>
        <color indexed="14"/>
        <rFont val="ＭＳ Ｐゴシック"/>
        <family val="3"/>
        <charset val="128"/>
      </rPr>
      <t>(F8)活性</t>
    </r>
    <r>
      <rPr>
        <sz val="10"/>
        <rFont val="ＭＳ Ｐゴシック"/>
        <charset val="128"/>
      </rPr>
      <t>〈</t>
    </r>
    <r>
      <rPr>
        <sz val="10"/>
        <color indexed="40"/>
        <rFont val="ＭＳ Ｐゴシック"/>
        <charset val="128"/>
      </rPr>
      <t>患者</t>
    </r>
    <r>
      <rPr>
        <sz val="10"/>
        <rFont val="ＭＳ Ｐゴシック"/>
        <charset val="128"/>
      </rPr>
      <t>〉</t>
    </r>
    <phoneticPr fontId="5"/>
  </si>
  <si>
    <r>
      <t>　21. 凝固第X因子</t>
    </r>
    <r>
      <rPr>
        <sz val="10"/>
        <color indexed="14"/>
        <rFont val="ＭＳ Ｐゴシック"/>
        <family val="3"/>
        <charset val="128"/>
      </rPr>
      <t>(F10)活性</t>
    </r>
    <r>
      <rPr>
        <sz val="10"/>
        <rFont val="ＭＳ Ｐゴシック"/>
        <charset val="128"/>
      </rPr>
      <t>〈</t>
    </r>
    <r>
      <rPr>
        <sz val="10"/>
        <color indexed="40"/>
        <rFont val="ＭＳ Ｐゴシック"/>
        <charset val="128"/>
      </rPr>
      <t>患者</t>
    </r>
    <r>
      <rPr>
        <sz val="10"/>
        <rFont val="ＭＳ Ｐゴシック"/>
        <charset val="128"/>
      </rPr>
      <t>〉</t>
    </r>
    <phoneticPr fontId="5"/>
  </si>
  <si>
    <r>
      <t>22. 凝固第XIII因子</t>
    </r>
    <r>
      <rPr>
        <sz val="10"/>
        <color indexed="14"/>
        <rFont val="ＭＳ Ｐゴシック"/>
        <family val="3"/>
        <charset val="128"/>
      </rPr>
      <t>(F13)活性</t>
    </r>
    <r>
      <rPr>
        <sz val="10"/>
        <rFont val="ＭＳ Ｐゴシック"/>
        <charset val="128"/>
      </rPr>
      <t>〈</t>
    </r>
    <r>
      <rPr>
        <sz val="10"/>
        <color indexed="11"/>
        <rFont val="ＭＳ Ｐゴシック"/>
        <charset val="128"/>
      </rPr>
      <t>健常</t>
    </r>
    <r>
      <rPr>
        <sz val="10"/>
        <rFont val="ＭＳ Ｐゴシック"/>
        <charset val="128"/>
      </rPr>
      <t>対照〉</t>
    </r>
    <phoneticPr fontId="5"/>
  </si>
  <si>
    <r>
      <t xml:space="preserve">23. </t>
    </r>
    <r>
      <rPr>
        <sz val="10"/>
        <color indexed="14"/>
        <rFont val="ＭＳ Ｐゴシック"/>
        <family val="3"/>
        <charset val="128"/>
      </rPr>
      <t>フォン・ウィルブランド</t>
    </r>
    <r>
      <rPr>
        <sz val="10"/>
        <rFont val="ＭＳ Ｐゴシック"/>
        <charset val="128"/>
      </rPr>
      <t>因子</t>
    </r>
    <r>
      <rPr>
        <sz val="10"/>
        <color indexed="14"/>
        <rFont val="ＭＳ Ｐゴシック"/>
        <family val="3"/>
        <charset val="128"/>
      </rPr>
      <t>活性</t>
    </r>
    <r>
      <rPr>
        <sz val="10"/>
        <rFont val="ＭＳ Ｐゴシック"/>
        <charset val="128"/>
      </rPr>
      <t>〈</t>
    </r>
    <r>
      <rPr>
        <sz val="10"/>
        <color indexed="11"/>
        <rFont val="ＭＳ Ｐゴシック"/>
        <charset val="128"/>
      </rPr>
      <t>健常</t>
    </r>
    <r>
      <rPr>
        <sz val="10"/>
        <rFont val="ＭＳ Ｐゴシック"/>
        <charset val="128"/>
      </rPr>
      <t>対照〉</t>
    </r>
    <phoneticPr fontId="5"/>
  </si>
  <si>
    <r>
      <t>24. 凝固第V因子</t>
    </r>
    <r>
      <rPr>
        <sz val="10"/>
        <color indexed="14"/>
        <rFont val="ＭＳ Ｐゴシック"/>
        <family val="3"/>
        <charset val="128"/>
      </rPr>
      <t>(F5)活性</t>
    </r>
    <r>
      <rPr>
        <sz val="10"/>
        <rFont val="ＭＳ Ｐゴシック"/>
        <charset val="128"/>
      </rPr>
      <t>〈</t>
    </r>
    <r>
      <rPr>
        <sz val="10"/>
        <color indexed="11"/>
        <rFont val="ＭＳ Ｐゴシック"/>
        <charset val="128"/>
      </rPr>
      <t>健常</t>
    </r>
    <r>
      <rPr>
        <sz val="10"/>
        <rFont val="ＭＳ Ｐゴシック"/>
        <charset val="128"/>
      </rPr>
      <t>対照〉</t>
    </r>
    <phoneticPr fontId="5"/>
  </si>
  <si>
    <r>
      <t>25. 凝固第VIII因子</t>
    </r>
    <r>
      <rPr>
        <sz val="10"/>
        <color indexed="14"/>
        <rFont val="ＭＳ Ｐゴシック"/>
        <family val="3"/>
        <charset val="128"/>
      </rPr>
      <t>(F8)活性</t>
    </r>
    <r>
      <rPr>
        <sz val="10"/>
        <rFont val="ＭＳ Ｐゴシック"/>
        <charset val="128"/>
      </rPr>
      <t>〈</t>
    </r>
    <r>
      <rPr>
        <sz val="10"/>
        <color indexed="57"/>
        <rFont val="ＭＳ Ｐゴシック"/>
        <charset val="128"/>
      </rPr>
      <t>健常</t>
    </r>
    <r>
      <rPr>
        <sz val="10"/>
        <rFont val="ＭＳ Ｐゴシック"/>
        <charset val="128"/>
      </rPr>
      <t>対照〉</t>
    </r>
    <phoneticPr fontId="5"/>
  </si>
  <si>
    <r>
      <t>26. 凝固第X因子</t>
    </r>
    <r>
      <rPr>
        <sz val="10"/>
        <color indexed="14"/>
        <rFont val="ＭＳ Ｐゴシック"/>
        <family val="3"/>
        <charset val="128"/>
      </rPr>
      <t>(F10)活性</t>
    </r>
    <r>
      <rPr>
        <sz val="10"/>
        <rFont val="ＭＳ Ｐゴシック"/>
        <charset val="128"/>
      </rPr>
      <t>〈</t>
    </r>
    <r>
      <rPr>
        <sz val="10"/>
        <color indexed="11"/>
        <rFont val="ＭＳ Ｐゴシック"/>
        <charset val="128"/>
      </rPr>
      <t>健常</t>
    </r>
    <r>
      <rPr>
        <sz val="10"/>
        <rFont val="ＭＳ Ｐゴシック"/>
        <charset val="128"/>
      </rPr>
      <t>対照〉</t>
    </r>
    <phoneticPr fontId="5"/>
  </si>
  <si>
    <r>
      <t xml:space="preserve">　27. </t>
    </r>
    <r>
      <rPr>
        <sz val="10"/>
        <color indexed="14"/>
        <rFont val="ＭＳ Ｐゴシック"/>
        <family val="3"/>
        <charset val="128"/>
      </rPr>
      <t>フォン・ウィルブランド因子活性</t>
    </r>
    <r>
      <rPr>
        <sz val="10"/>
        <rFont val="ＭＳ Ｐゴシック"/>
        <charset val="128"/>
      </rPr>
      <t>〈患者と健常対照の</t>
    </r>
    <r>
      <rPr>
        <sz val="10"/>
        <color indexed="61"/>
        <rFont val="ＭＳ Ｐゴシック"/>
        <charset val="128"/>
      </rPr>
      <t>1:1混合</t>
    </r>
    <r>
      <rPr>
        <sz val="10"/>
        <rFont val="ＭＳ Ｐゴシック"/>
        <charset val="128"/>
      </rPr>
      <t>〉</t>
    </r>
    <phoneticPr fontId="5"/>
  </si>
  <si>
    <r>
      <t>28. 凝固第V因子</t>
    </r>
    <r>
      <rPr>
        <sz val="10"/>
        <color indexed="14"/>
        <rFont val="ＭＳ Ｐゴシック"/>
        <family val="3"/>
        <charset val="128"/>
      </rPr>
      <t>(F5)活性</t>
    </r>
    <r>
      <rPr>
        <sz val="10"/>
        <rFont val="ＭＳ Ｐゴシック"/>
        <charset val="128"/>
      </rPr>
      <t>〈患者と健常対照の</t>
    </r>
    <r>
      <rPr>
        <sz val="10"/>
        <color indexed="61"/>
        <rFont val="ＭＳ Ｐゴシック"/>
        <charset val="128"/>
      </rPr>
      <t>1:1混合</t>
    </r>
    <r>
      <rPr>
        <sz val="10"/>
        <rFont val="ＭＳ Ｐゴシック"/>
        <charset val="128"/>
      </rPr>
      <t>〉</t>
    </r>
    <phoneticPr fontId="5"/>
  </si>
  <si>
    <r>
      <t>29. 凝固第VIII因子</t>
    </r>
    <r>
      <rPr>
        <sz val="10"/>
        <color indexed="14"/>
        <rFont val="ＭＳ Ｐゴシック"/>
        <family val="3"/>
        <charset val="128"/>
      </rPr>
      <t>(F8)活性</t>
    </r>
    <r>
      <rPr>
        <sz val="10"/>
        <rFont val="ＭＳ Ｐゴシック"/>
        <charset val="128"/>
      </rPr>
      <t>〈患者と健常対照の</t>
    </r>
    <r>
      <rPr>
        <sz val="10"/>
        <color indexed="61"/>
        <rFont val="ＭＳ Ｐゴシック"/>
        <charset val="128"/>
      </rPr>
      <t>1:1混合</t>
    </r>
    <r>
      <rPr>
        <sz val="10"/>
        <rFont val="ＭＳ Ｐゴシック"/>
        <charset val="128"/>
      </rPr>
      <t>〉</t>
    </r>
    <phoneticPr fontId="5"/>
  </si>
  <si>
    <t>↓測定結果↓</t>
    <rPh sb="1" eb="5">
      <t>ソクテイケッカ</t>
    </rPh>
    <phoneticPr fontId="5"/>
  </si>
  <si>
    <t>↓正常値↓</t>
    <phoneticPr fontId="5"/>
  </si>
  <si>
    <t>xxxx/xx/xx</t>
    <phoneticPr fontId="5"/>
  </si>
  <si>
    <t>4.5 以下</t>
    <rPh sb="4" eb="6">
      <t>イカ</t>
    </rPh>
    <phoneticPr fontId="5"/>
  </si>
  <si>
    <t>0.5 以下</t>
    <rPh sb="4" eb="6">
      <t>イカ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</si>
</sst>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4" x14ac:knownFonts="1">
    <font>
      <sz val="10"/>
      <name val="ＭＳ Ｐゴシック"/>
      <charset val="128"/>
    </font>
    <font>
      <i/>
      <sz val="10"/>
      <name val="ＭＳ Ｐゴシック"/>
      <charset val="128"/>
    </font>
    <font>
      <sz val="10"/>
      <name val="ＭＳ Ｐゴシック"/>
      <charset val="128"/>
    </font>
    <font>
      <sz val="10"/>
      <name val="ＭＳ Ｐゴシック"/>
      <charset val="128"/>
    </font>
    <font>
      <sz val="10"/>
      <name val="ＭＳ Ｐゴシック"/>
      <charset val="128"/>
    </font>
    <font>
      <sz val="6"/>
      <name val="ＭＳ Ｐゴシック"/>
      <charset val="128"/>
    </font>
    <font>
      <b/>
      <sz val="10"/>
      <color indexed="12"/>
      <name val="ＭＳ Ｐゴシック"/>
      <charset val="128"/>
    </font>
    <font>
      <sz val="10"/>
      <color indexed="14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7"/>
      <name val="ＭＳ Ｐゴシック"/>
      <charset val="128"/>
    </font>
    <font>
      <sz val="10"/>
      <color indexed="6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53"/>
      <name val="ＭＳ Ｐゴシック"/>
      <family val="3"/>
      <charset val="128"/>
    </font>
    <font>
      <sz val="10"/>
      <color indexed="40"/>
      <name val="ＭＳ Ｐゴシック"/>
      <charset val="128"/>
    </font>
    <font>
      <sz val="10"/>
      <color indexed="11"/>
      <name val="ＭＳ Ｐゴシック"/>
      <charset val="128"/>
    </font>
    <font>
      <sz val="10"/>
      <color indexed="57"/>
      <name val="ＭＳ Ｐゴシック"/>
      <charset val="128"/>
    </font>
    <font>
      <sz val="10"/>
      <color indexed="61"/>
      <name val="ＭＳ Ｐゴシック"/>
      <charset val="128"/>
    </font>
    <font>
      <b/>
      <sz val="10"/>
      <color rgb="FF3366FF"/>
      <name val="ＭＳ Ｐゴシック"/>
      <charset val="128"/>
    </font>
    <font>
      <sz val="10"/>
      <color rgb="FF3366FF"/>
      <name val="ＭＳ Ｐゴシック"/>
      <charset val="128"/>
    </font>
    <font>
      <i/>
      <sz val="10"/>
      <color indexed="60"/>
      <name val="ＭＳ Ｐゴシック"/>
      <family val="3"/>
      <charset val="128"/>
    </font>
    <font>
      <i/>
      <sz val="10"/>
      <color indexed="17"/>
      <name val="ＭＳ Ｐゴシック"/>
      <charset val="128"/>
    </font>
    <font>
      <u/>
      <sz val="10"/>
      <color theme="10"/>
      <name val="ＭＳ Ｐゴシック"/>
      <charset val="128"/>
    </font>
    <font>
      <u/>
      <sz val="10"/>
      <color theme="11"/>
      <name val="ＭＳ Ｐゴシック"/>
      <charset val="128"/>
    </font>
    <font>
      <sz val="10"/>
      <color rgb="FFFF0000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auto="1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dashed">
        <color auto="1"/>
      </top>
      <bottom/>
      <diagonal/>
    </border>
    <border>
      <left style="medium">
        <color rgb="FFFF0000"/>
      </left>
      <right style="medium">
        <color rgb="FFFF0000"/>
      </right>
      <top/>
      <bottom style="dashed">
        <color auto="1"/>
      </bottom>
      <diagonal/>
    </border>
    <border>
      <left style="medium">
        <color rgb="FFFF0000"/>
      </left>
      <right style="medium">
        <color rgb="FFFF0000"/>
      </right>
      <top style="dashed">
        <color auto="1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auto="1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9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75">
    <xf numFmtId="0" fontId="0" fillId="0" borderId="0" xfId="0"/>
    <xf numFmtId="0" fontId="6" fillId="0" borderId="0" xfId="0" applyFont="1" applyAlignment="1">
      <alignment horizontal="right" vertical="top" wrapText="1"/>
    </xf>
    <xf numFmtId="0" fontId="9" fillId="3" borderId="0" xfId="0" applyFont="1" applyFill="1" applyAlignment="1">
      <alignment horizontal="right" vertical="top" wrapText="1"/>
    </xf>
    <xf numFmtId="0" fontId="9" fillId="3" borderId="0" xfId="0" quotePrefix="1" applyFont="1" applyFill="1" applyAlignment="1">
      <alignment horizontal="center" vertical="top" wrapText="1"/>
    </xf>
    <xf numFmtId="0" fontId="8" fillId="0" borderId="0" xfId="0" quotePrefix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right" vertical="top" wrapText="1"/>
    </xf>
    <xf numFmtId="0" fontId="10" fillId="2" borderId="0" xfId="0" quotePrefix="1" applyFont="1" applyFill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top" wrapText="1"/>
    </xf>
    <xf numFmtId="0" fontId="9" fillId="0" borderId="0" xfId="0" quotePrefix="1" applyFont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8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left" wrapText="1"/>
    </xf>
    <xf numFmtId="0" fontId="0" fillId="0" borderId="0" xfId="0" applyFill="1" applyAlignment="1">
      <alignment shrinkToFit="1"/>
    </xf>
    <xf numFmtId="0" fontId="4" fillId="0" borderId="0" xfId="0" applyFont="1" applyFill="1" applyAlignment="1">
      <alignment vertical="top" wrapText="1"/>
    </xf>
    <xf numFmtId="0" fontId="12" fillId="0" borderId="0" xfId="0" applyFont="1" applyFill="1" applyAlignment="1">
      <alignment shrinkToFi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right" vertical="top" wrapText="1"/>
    </xf>
    <xf numFmtId="0" fontId="6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right" vertical="top" wrapText="1"/>
    </xf>
    <xf numFmtId="0" fontId="9" fillId="3" borderId="0" xfId="0" applyFont="1" applyFill="1" applyBorder="1" applyAlignment="1">
      <alignment horizontal="right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right" vertical="top" wrapText="1"/>
    </xf>
    <xf numFmtId="0" fontId="9" fillId="3" borderId="3" xfId="0" applyFont="1" applyFill="1" applyBorder="1" applyAlignment="1">
      <alignment horizontal="center" vertical="top" wrapText="1"/>
    </xf>
    <xf numFmtId="0" fontId="8" fillId="0" borderId="2" xfId="0" quotePrefix="1" applyFont="1" applyFill="1" applyBorder="1" applyAlignment="1">
      <alignment horizontal="center" vertical="top" wrapText="1"/>
    </xf>
    <xf numFmtId="0" fontId="8" fillId="0" borderId="0" xfId="0" quotePrefix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0" fillId="0" borderId="2" xfId="0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shrinkToFit="1"/>
    </xf>
    <xf numFmtId="0" fontId="0" fillId="0" borderId="0" xfId="0" applyFill="1" applyAlignment="1">
      <alignment horizontal="right"/>
    </xf>
    <xf numFmtId="0" fontId="0" fillId="0" borderId="0" xfId="0" applyFont="1" applyFill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Font="1" applyAlignment="1">
      <alignment horizontal="right" vertical="top" wrapText="1"/>
    </xf>
    <xf numFmtId="0" fontId="0" fillId="0" borderId="1" xfId="0" applyFont="1" applyBorder="1" applyAlignment="1">
      <alignment horizontal="right" vertical="top" wrapText="1"/>
    </xf>
    <xf numFmtId="0" fontId="0" fillId="0" borderId="2" xfId="0" applyFont="1" applyBorder="1" applyAlignment="1">
      <alignment horizontal="right" vertical="top" wrapText="1"/>
    </xf>
    <xf numFmtId="0" fontId="0" fillId="0" borderId="0" xfId="0" applyFont="1" applyBorder="1" applyAlignment="1">
      <alignment horizontal="right" vertical="top" wrapText="1"/>
    </xf>
    <xf numFmtId="0" fontId="0" fillId="0" borderId="6" xfId="0" applyFont="1" applyBorder="1" applyAlignment="1">
      <alignment horizontal="center" vertical="top" shrinkToFit="1"/>
    </xf>
    <xf numFmtId="0" fontId="17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2" fontId="20" fillId="0" borderId="6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Fill="1" applyBorder="1" applyAlignment="1">
      <alignment horizontal="center" vertical="top" wrapText="1"/>
    </xf>
    <xf numFmtId="0" fontId="1" fillId="0" borderId="6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9" fillId="2" borderId="6" xfId="0" applyFont="1" applyFill="1" applyBorder="1" applyAlignment="1">
      <alignment horizontal="center" vertical="top" wrapText="1"/>
    </xf>
    <xf numFmtId="2" fontId="19" fillId="2" borderId="6" xfId="0" applyNumberFormat="1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top" wrapText="1"/>
    </xf>
    <xf numFmtId="0" fontId="20" fillId="3" borderId="6" xfId="0" applyNumberFormat="1" applyFont="1" applyFill="1" applyBorder="1" applyAlignment="1">
      <alignment horizontal="center"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20" fillId="3" borderId="9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Fill="1" applyBorder="1" applyAlignment="1">
      <alignment horizontal="center" vertical="top" wrapText="1"/>
    </xf>
    <xf numFmtId="1" fontId="1" fillId="0" borderId="6" xfId="0" applyNumberFormat="1" applyFont="1" applyFill="1" applyBorder="1" applyAlignment="1">
      <alignment horizontal="center" vertical="top" wrapText="1"/>
    </xf>
    <xf numFmtId="1" fontId="1" fillId="0" borderId="10" xfId="0" applyNumberFormat="1" applyFont="1" applyFill="1" applyBorder="1" applyAlignment="1">
      <alignment horizontal="center" vertical="top" wrapText="1"/>
    </xf>
    <xf numFmtId="1" fontId="1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1" fontId="1" fillId="0" borderId="1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76" fontId="1" fillId="0" borderId="6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quotePrefix="1" applyFont="1" applyBorder="1" applyAlignment="1">
      <alignment vertical="top" wrapText="1"/>
    </xf>
    <xf numFmtId="0" fontId="11" fillId="0" borderId="6" xfId="0" applyFont="1" applyFill="1" applyBorder="1" applyAlignment="1">
      <alignment vertical="center"/>
    </xf>
    <xf numFmtId="0" fontId="18" fillId="0" borderId="6" xfId="0" applyFont="1" applyBorder="1" applyAlignment="1">
      <alignment vertical="top" wrapText="1"/>
    </xf>
    <xf numFmtId="176" fontId="1" fillId="0" borderId="13" xfId="0" applyNumberFormat="1" applyFont="1" applyBorder="1" applyAlignment="1">
      <alignment horizontal="center" vertical="top" wrapText="1"/>
    </xf>
  </cellXfs>
  <cellStyles count="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view="pageLayout" workbookViewId="0">
      <selection activeCell="D11" sqref="D11"/>
    </sheetView>
  </sheetViews>
  <sheetFormatPr baseColWidth="12" defaultRowHeight="14" x14ac:dyDescent="0"/>
  <cols>
    <col min="1" max="1" width="48.83203125" style="13" customWidth="1"/>
    <col min="2" max="2" width="12.83203125" style="19"/>
    <col min="3" max="3" width="12.83203125" style="13"/>
    <col min="4" max="4" width="20.5" style="13" customWidth="1"/>
    <col min="5" max="16384" width="12.83203125" style="13"/>
  </cols>
  <sheetData>
    <row r="1" spans="1:5">
      <c r="A1" s="20"/>
      <c r="B1" s="39" t="s">
        <v>45</v>
      </c>
      <c r="C1" s="21"/>
      <c r="D1" s="13" t="s">
        <v>44</v>
      </c>
    </row>
    <row r="2" spans="1:5">
      <c r="A2" s="40" t="s">
        <v>46</v>
      </c>
      <c r="B2" s="48"/>
      <c r="C2" s="5"/>
      <c r="E2" s="15"/>
    </row>
    <row r="3" spans="1:5">
      <c r="A3" s="41" t="s">
        <v>47</v>
      </c>
      <c r="B3" s="73"/>
      <c r="C3" s="5"/>
      <c r="E3" s="15"/>
    </row>
    <row r="4" spans="1:5">
      <c r="A4" s="1" t="s">
        <v>49</v>
      </c>
      <c r="B4" s="72"/>
      <c r="C4" s="5"/>
    </row>
    <row r="5" spans="1:5">
      <c r="A5" s="1" t="s">
        <v>48</v>
      </c>
      <c r="B5" s="71"/>
      <c r="C5" s="4" t="s">
        <v>82</v>
      </c>
      <c r="D5" s="16"/>
    </row>
    <row r="6" spans="1:5">
      <c r="A6" s="1" t="s">
        <v>7</v>
      </c>
      <c r="B6" s="70"/>
      <c r="C6" s="5"/>
    </row>
    <row r="7" spans="1:5">
      <c r="A7" s="1"/>
      <c r="B7" s="47" t="s">
        <v>80</v>
      </c>
      <c r="C7" s="5" t="s">
        <v>81</v>
      </c>
    </row>
    <row r="8" spans="1:5">
      <c r="A8" s="22" t="s">
        <v>17</v>
      </c>
      <c r="B8" s="50"/>
      <c r="C8" s="5"/>
    </row>
    <row r="9" spans="1:5" ht="15" thickBot="1">
      <c r="A9" s="34" t="s">
        <v>52</v>
      </c>
      <c r="B9" s="54"/>
      <c r="C9" s="5" t="s">
        <v>83</v>
      </c>
    </row>
    <row r="10" spans="1:5">
      <c r="A10" s="32" t="s">
        <v>50</v>
      </c>
      <c r="B10" s="42"/>
      <c r="C10" s="10" t="s">
        <v>51</v>
      </c>
    </row>
    <row r="11" spans="1:5">
      <c r="A11" s="6" t="s">
        <v>9</v>
      </c>
      <c r="B11" s="55">
        <f t="shared" ref="B11" si="0">B9*1.2</f>
        <v>0</v>
      </c>
      <c r="C11" s="7"/>
    </row>
    <row r="12" spans="1:5">
      <c r="A12" s="6" t="s">
        <v>10</v>
      </c>
      <c r="B12" s="55">
        <f t="shared" ref="B12" si="1">B11-B8</f>
        <v>0</v>
      </c>
      <c r="C12" s="7"/>
    </row>
    <row r="13" spans="1:5">
      <c r="A13" s="6" t="s">
        <v>11</v>
      </c>
      <c r="B13" s="56" t="e">
        <f t="shared" ref="B13" si="2">B12/B11</f>
        <v>#DIV/0!</v>
      </c>
      <c r="C13" s="7"/>
    </row>
    <row r="14" spans="1:5">
      <c r="A14" s="43" t="s">
        <v>53</v>
      </c>
      <c r="B14" s="50"/>
      <c r="C14" s="5" t="s">
        <v>12</v>
      </c>
    </row>
    <row r="15" spans="1:5">
      <c r="A15" s="43" t="s">
        <v>54</v>
      </c>
      <c r="B15" s="50"/>
      <c r="C15" s="5" t="s">
        <v>15</v>
      </c>
    </row>
    <row r="16" spans="1:5">
      <c r="A16" s="43" t="s">
        <v>55</v>
      </c>
      <c r="B16" s="50"/>
      <c r="C16" s="5" t="s">
        <v>14</v>
      </c>
    </row>
    <row r="17" spans="1:4">
      <c r="A17" s="8" t="s">
        <v>20</v>
      </c>
      <c r="B17" s="51" t="e">
        <f t="shared" ref="B17" si="3">B16/B15*100</f>
        <v>#DIV/0!</v>
      </c>
      <c r="C17" s="9"/>
    </row>
    <row r="18" spans="1:4">
      <c r="A18" s="43" t="s">
        <v>56</v>
      </c>
      <c r="B18" s="50"/>
      <c r="C18" s="5" t="s">
        <v>21</v>
      </c>
    </row>
    <row r="19" spans="1:4">
      <c r="A19" s="43" t="s">
        <v>57</v>
      </c>
      <c r="B19" s="50"/>
      <c r="C19" s="5" t="s">
        <v>16</v>
      </c>
    </row>
    <row r="20" spans="1:4">
      <c r="A20" s="8" t="s">
        <v>23</v>
      </c>
      <c r="B20" s="51" t="e">
        <f t="shared" ref="B20" si="4">B34/B19</f>
        <v>#DIV/0!</v>
      </c>
      <c r="C20" s="9"/>
    </row>
    <row r="21" spans="1:4">
      <c r="A21" s="43" t="s">
        <v>58</v>
      </c>
      <c r="B21" s="50"/>
      <c r="C21" s="5" t="s">
        <v>22</v>
      </c>
    </row>
    <row r="22" spans="1:4">
      <c r="A22" s="8" t="s">
        <v>24</v>
      </c>
      <c r="B22" s="51" t="e">
        <f t="shared" ref="B22" si="5">B40/B21</f>
        <v>#DIV/0!</v>
      </c>
      <c r="C22" s="9"/>
    </row>
    <row r="23" spans="1:4">
      <c r="A23" s="43" t="s">
        <v>59</v>
      </c>
      <c r="B23" s="52"/>
      <c r="C23" s="5" t="s">
        <v>84</v>
      </c>
    </row>
    <row r="24" spans="1:4">
      <c r="A24" s="43" t="s">
        <v>60</v>
      </c>
      <c r="B24" s="49"/>
      <c r="C24" s="5" t="s">
        <v>35</v>
      </c>
    </row>
    <row r="25" spans="1:4">
      <c r="A25" s="22" t="s">
        <v>36</v>
      </c>
      <c r="B25" s="49"/>
      <c r="C25" s="5" t="s">
        <v>37</v>
      </c>
    </row>
    <row r="26" spans="1:4">
      <c r="A26" s="22" t="s">
        <v>38</v>
      </c>
      <c r="B26" s="49"/>
      <c r="C26" s="5" t="s">
        <v>37</v>
      </c>
    </row>
    <row r="27" spans="1:4">
      <c r="A27" s="22" t="s">
        <v>39</v>
      </c>
      <c r="B27" s="49"/>
      <c r="C27" s="5" t="s">
        <v>37</v>
      </c>
    </row>
    <row r="28" spans="1:4">
      <c r="A28" s="22" t="s">
        <v>40</v>
      </c>
      <c r="B28" s="49"/>
      <c r="C28" s="5" t="s">
        <v>37</v>
      </c>
      <c r="D28" s="17"/>
    </row>
    <row r="29" spans="1:4">
      <c r="A29" s="43" t="s">
        <v>61</v>
      </c>
      <c r="B29" s="53"/>
      <c r="C29" s="5"/>
    </row>
    <row r="30" spans="1:4">
      <c r="A30" s="43" t="s">
        <v>62</v>
      </c>
      <c r="B30" s="50"/>
      <c r="C30" s="4" t="s">
        <v>0</v>
      </c>
    </row>
    <row r="31" spans="1:4">
      <c r="A31" s="43" t="s">
        <v>63</v>
      </c>
      <c r="B31" s="49"/>
      <c r="C31" s="5"/>
    </row>
    <row r="32" spans="1:4">
      <c r="A32" s="43" t="s">
        <v>64</v>
      </c>
      <c r="B32" s="50"/>
      <c r="C32" s="5" t="s">
        <v>13</v>
      </c>
      <c r="D32" s="18"/>
    </row>
    <row r="33" spans="1:4" ht="15" thickBot="1">
      <c r="A33" s="43" t="s">
        <v>65</v>
      </c>
      <c r="B33" s="54"/>
      <c r="C33" s="5" t="s">
        <v>19</v>
      </c>
      <c r="D33" s="18"/>
    </row>
    <row r="34" spans="1:4">
      <c r="A34" s="44" t="s">
        <v>66</v>
      </c>
      <c r="B34" s="42"/>
      <c r="C34" s="10" t="s">
        <v>1</v>
      </c>
      <c r="D34" s="18"/>
    </row>
    <row r="35" spans="1:4">
      <c r="A35" s="43" t="s">
        <v>72</v>
      </c>
      <c r="B35" s="50"/>
      <c r="C35" s="4" t="s">
        <v>2</v>
      </c>
    </row>
    <row r="36" spans="1:4">
      <c r="A36" s="8" t="s">
        <v>8</v>
      </c>
      <c r="B36" s="57">
        <f t="shared" ref="B36" si="6">(B34+B35)/2</f>
        <v>0</v>
      </c>
      <c r="C36" s="11"/>
      <c r="D36" s="18"/>
    </row>
    <row r="37" spans="1:4">
      <c r="A37" s="43" t="s">
        <v>67</v>
      </c>
      <c r="B37" s="50"/>
      <c r="C37" s="4" t="s">
        <v>2</v>
      </c>
    </row>
    <row r="38" spans="1:4">
      <c r="A38" s="2" t="s">
        <v>25</v>
      </c>
      <c r="B38" s="58">
        <f t="shared" ref="B38" si="7">B36-B37</f>
        <v>0</v>
      </c>
      <c r="C38" s="3"/>
    </row>
    <row r="39" spans="1:4">
      <c r="A39" s="2" t="s">
        <v>26</v>
      </c>
      <c r="B39" s="59" t="e">
        <f t="shared" ref="B39" si="8">B38/B36</f>
        <v>#DIV/0!</v>
      </c>
      <c r="C39" s="3"/>
      <c r="D39" s="18"/>
    </row>
    <row r="40" spans="1:4">
      <c r="A40" s="45" t="s">
        <v>68</v>
      </c>
      <c r="B40" s="60"/>
      <c r="C40" s="23" t="s">
        <v>3</v>
      </c>
      <c r="D40" s="18"/>
    </row>
    <row r="41" spans="1:4">
      <c r="A41" s="46" t="s">
        <v>73</v>
      </c>
      <c r="B41" s="50"/>
      <c r="C41" s="24" t="s">
        <v>4</v>
      </c>
    </row>
    <row r="42" spans="1:4">
      <c r="A42" s="25" t="s">
        <v>8</v>
      </c>
      <c r="B42" s="57">
        <f t="shared" ref="B42" si="9">(B40+B41)/2</f>
        <v>0</v>
      </c>
      <c r="C42" s="24"/>
      <c r="D42" s="18"/>
    </row>
    <row r="43" spans="1:4">
      <c r="A43" s="46" t="s">
        <v>77</v>
      </c>
      <c r="B43" s="50"/>
      <c r="C43" s="24" t="s">
        <v>27</v>
      </c>
    </row>
    <row r="44" spans="1:4">
      <c r="A44" s="26" t="s">
        <v>25</v>
      </c>
      <c r="B44" s="58">
        <f t="shared" ref="B44" si="10">B42-B43</f>
        <v>0</v>
      </c>
      <c r="C44" s="27"/>
    </row>
    <row r="45" spans="1:4">
      <c r="A45" s="28" t="s">
        <v>26</v>
      </c>
      <c r="B45" s="61" t="e">
        <f t="shared" ref="B45" si="11">B44/B42</f>
        <v>#DIV/0!</v>
      </c>
      <c r="C45" s="29"/>
      <c r="D45" s="18"/>
    </row>
    <row r="46" spans="1:4">
      <c r="A46" s="35" t="s">
        <v>69</v>
      </c>
      <c r="B46" s="62"/>
      <c r="C46" s="30" t="s">
        <v>5</v>
      </c>
      <c r="D46" s="18"/>
    </row>
    <row r="47" spans="1:4">
      <c r="A47" s="36" t="s">
        <v>74</v>
      </c>
      <c r="B47" s="63"/>
      <c r="C47" s="31" t="s">
        <v>6</v>
      </c>
    </row>
    <row r="48" spans="1:4">
      <c r="A48" s="25" t="s">
        <v>8</v>
      </c>
      <c r="B48" s="57">
        <f t="shared" ref="B48" si="12">(B46+B47)/2</f>
        <v>0</v>
      </c>
      <c r="C48" s="24"/>
      <c r="D48" s="18"/>
    </row>
    <row r="49" spans="1:3">
      <c r="A49" s="36" t="s">
        <v>78</v>
      </c>
      <c r="B49" s="63"/>
      <c r="C49" s="31" t="s">
        <v>34</v>
      </c>
    </row>
    <row r="50" spans="1:3">
      <c r="A50" s="26" t="s">
        <v>25</v>
      </c>
      <c r="B50" s="58">
        <f t="shared" ref="B50" si="13">B48-B49</f>
        <v>0</v>
      </c>
      <c r="C50" s="27"/>
    </row>
    <row r="51" spans="1:3">
      <c r="A51" s="28" t="s">
        <v>26</v>
      </c>
      <c r="B51" s="61" t="e">
        <f t="shared" ref="B51" si="14">B50/B48</f>
        <v>#DIV/0!</v>
      </c>
      <c r="C51" s="29"/>
    </row>
    <row r="52" spans="1:3">
      <c r="A52" s="43" t="s">
        <v>70</v>
      </c>
      <c r="B52" s="50"/>
      <c r="C52" s="4" t="s">
        <v>32</v>
      </c>
    </row>
    <row r="53" spans="1:3">
      <c r="A53" s="43" t="s">
        <v>75</v>
      </c>
      <c r="B53" s="50"/>
      <c r="C53" s="4" t="s">
        <v>33</v>
      </c>
    </row>
    <row r="54" spans="1:3">
      <c r="A54" s="8" t="s">
        <v>8</v>
      </c>
      <c r="B54" s="57">
        <f t="shared" ref="B54" si="15">(B52+B53)/2</f>
        <v>0</v>
      </c>
      <c r="C54" s="11"/>
    </row>
    <row r="55" spans="1:3">
      <c r="A55" s="43" t="s">
        <v>79</v>
      </c>
      <c r="B55" s="50"/>
      <c r="C55" s="4" t="s">
        <v>28</v>
      </c>
    </row>
    <row r="56" spans="1:3">
      <c r="A56" s="2" t="s">
        <v>25</v>
      </c>
      <c r="B56" s="58">
        <f t="shared" ref="B56" si="16">B54-B55</f>
        <v>0</v>
      </c>
      <c r="C56" s="3"/>
    </row>
    <row r="57" spans="1:3">
      <c r="A57" s="2" t="s">
        <v>26</v>
      </c>
      <c r="B57" s="59" t="e">
        <f t="shared" ref="B57" si="17">B56/B54</f>
        <v>#DIV/0!</v>
      </c>
      <c r="C57" s="3"/>
    </row>
    <row r="58" spans="1:3">
      <c r="A58" s="35" t="s">
        <v>71</v>
      </c>
      <c r="B58" s="64"/>
      <c r="C58" s="30" t="s">
        <v>41</v>
      </c>
    </row>
    <row r="59" spans="1:3">
      <c r="A59" s="36" t="s">
        <v>76</v>
      </c>
      <c r="B59" s="65"/>
      <c r="C59" s="31" t="s">
        <v>41</v>
      </c>
    </row>
    <row r="60" spans="1:3">
      <c r="A60" s="37" t="s">
        <v>8</v>
      </c>
      <c r="B60" s="66">
        <f t="shared" ref="B60" si="18">(B58+B59)/2</f>
        <v>0</v>
      </c>
      <c r="C60" s="38"/>
    </row>
    <row r="61" spans="1:3">
      <c r="A61" s="36" t="s">
        <v>43</v>
      </c>
      <c r="B61" s="67"/>
      <c r="C61" s="31" t="s">
        <v>42</v>
      </c>
    </row>
    <row r="62" spans="1:3">
      <c r="A62" s="26" t="s">
        <v>25</v>
      </c>
      <c r="B62" s="58">
        <f t="shared" ref="B62" si="19">B60-B61</f>
        <v>0</v>
      </c>
      <c r="C62" s="27"/>
    </row>
    <row r="63" spans="1:3" ht="15" thickBot="1">
      <c r="A63" s="28" t="s">
        <v>26</v>
      </c>
      <c r="B63" s="61" t="e">
        <f t="shared" ref="B63" si="20">B62/B60</f>
        <v>#DIV/0!</v>
      </c>
      <c r="C63" s="29"/>
    </row>
    <row r="64" spans="1:3">
      <c r="A64" s="33" t="s">
        <v>18</v>
      </c>
      <c r="B64" s="68"/>
      <c r="C64" s="12" t="s">
        <v>31</v>
      </c>
    </row>
    <row r="65" spans="1:3">
      <c r="A65" s="34" t="s">
        <v>29</v>
      </c>
      <c r="B65" s="69"/>
      <c r="C65" s="14"/>
    </row>
    <row r="66" spans="1:3" ht="15" thickBot="1">
      <c r="A66" s="34" t="s">
        <v>30</v>
      </c>
      <c r="B66" s="74"/>
      <c r="C66" s="14"/>
    </row>
  </sheetData>
  <phoneticPr fontId="5"/>
  <printOptions gridLines="1"/>
  <pageMargins left="0.79000000000000015" right="0.79000000000000015" top="0.74" bottom="0.62" header="0.51" footer="0.51"/>
  <pageSetup paperSize="10" scale="80" orientation="portrait" horizontalDpi="4294967292" verticalDpi="4294967292"/>
  <headerFooter>
    <oddHeader>&amp;C&amp;F&amp;R&amp;D　&amp;T</oddHeader>
  </headerFooter>
  <rowBreaks count="1" manualBreakCount="1">
    <brk id="66" max="16383" man="1"/>
  </rowBreaks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山形大学医学部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一瀬 白帝</dc:creator>
  <cp:lastModifiedBy>分子病態学</cp:lastModifiedBy>
  <cp:lastPrinted>2019-12-13T03:20:30Z</cp:lastPrinted>
  <dcterms:created xsi:type="dcterms:W3CDTF">2015-04-09T01:13:24Z</dcterms:created>
  <dcterms:modified xsi:type="dcterms:W3CDTF">2020-11-12T01:10:39Z</dcterms:modified>
</cp:coreProperties>
</file>