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serv1\user\☆受付・心専門医申請関係☆\3000.5 申請手引き＆HP案\2023公開版\HP掲載依頼　杏林舎様\2.再取得申請用ファイル\"/>
    </mc:Choice>
  </mc:AlternateContent>
  <xr:revisionPtr revIDLastSave="0" documentId="13_ncr:1_{5260C040-96FE-4D5F-9FA5-433FA2B07B44}" xr6:coauthVersionLast="47" xr6:coauthVersionMax="47" xr10:uidLastSave="{00000000-0000-0000-0000-000000000000}"/>
  <bookViews>
    <workbookView xWindow="1845" yWindow="390" windowWidth="27975" windowHeight="15300" xr2:uid="{00000000-000D-0000-FFFF-FFFF00000000}"/>
  </bookViews>
  <sheets>
    <sheet name="１" sheetId="47" r:id="rId1"/>
    <sheet name="２" sheetId="52" r:id="rId2"/>
    <sheet name="3" sheetId="51" r:id="rId3"/>
    <sheet name="4-1" sheetId="34" r:id="rId4"/>
    <sheet name="4-2" sheetId="35" r:id="rId5"/>
    <sheet name="4-3" sheetId="39" r:id="rId6"/>
    <sheet name="4-4" sheetId="36" r:id="rId7"/>
    <sheet name="4-5" sheetId="37" r:id="rId8"/>
    <sheet name="4-6" sheetId="29" r:id="rId9"/>
    <sheet name="4-7" sheetId="50" r:id="rId10"/>
  </sheets>
  <externalReferences>
    <externalReference r:id="rId11"/>
    <externalReference r:id="rId12"/>
  </externalReferences>
  <definedNames>
    <definedName name="_xlnm.Print_Area" localSheetId="0">'１'!$A$1:$AD$63</definedName>
    <definedName name="_xlnm.Print_Area" localSheetId="1">'２'!$A$1:$AC$48</definedName>
    <definedName name="_xlnm.Print_Area" localSheetId="2">'3'!$A$1:$AD$56</definedName>
    <definedName name="_xlnm.Print_Area" localSheetId="9">'4-7'!$A$1:$S$57</definedName>
    <definedName name="更新１難易度B合計件数その１" localSheetId="0">'[1]4-2'!$AD$13:$AF$23,'[1]4-2'!$AD$25:$AF$28,'[1]4-2'!$AD$30,'[1]4-2'!$AD$32:$AF$34,'[1]4-2'!$AD$36:$AF$39</definedName>
    <definedName name="更新１難易度B合計件数その１" localSheetId="1">'[2]4-2'!$AD$13:$AF$23,'[2]4-2'!$AD$25:$AF$28,'[2]4-2'!$AD$30,'[2]4-2'!$AD$32:$AF$34,'[2]4-2'!$AD$36:$AF$39</definedName>
    <definedName name="更新１難易度B合計件数その１" localSheetId="2">'[2]4-2'!$AD$13:$AF$23,'[2]4-2'!$AD$25:$AF$28,'[2]4-2'!$AD$30,'[2]4-2'!$AD$32:$AF$34,'[2]4-2'!$AD$36:$AF$39</definedName>
    <definedName name="更新１難易度B合計件数その１" localSheetId="9">'[1]4-2'!$AD$13:$AF$23,'[1]4-2'!$AD$25:$AF$28,'[1]4-2'!$AD$30,'[1]4-2'!$AD$32:$AF$34,'[1]4-2'!$AD$36:$AF$39</definedName>
    <definedName name="更新１難易度B合計件数その１">'4-2'!$AD$13:$AF$23,'4-2'!$AD$25:$AF$28,'4-2'!$AD$30,'4-2'!$AD$32:$AF$34,'4-2'!$AD$36:$AF$40</definedName>
    <definedName name="更新１難易度B合計件数その２" localSheetId="0">'[1]4-3'!$AD$13:$AF$16,'[1]4-3'!$AD$18,'[1]4-3'!$AD$20:$AF$24,'[1]4-3'!$AD$27:$AF$32</definedName>
    <definedName name="更新１難易度B合計件数その２" localSheetId="1">'[2]4-3'!$AD$13:$AF$16,'[2]4-3'!$AD$18,'[2]4-3'!$AD$20:$AF$24,'[2]4-3'!$AD$27:$AF$32</definedName>
    <definedName name="更新１難易度B合計件数その２" localSheetId="2">'[2]4-3'!$AD$13:$AF$16,'[2]4-3'!$AD$18,'[2]4-3'!$AD$20:$AF$24,'[2]4-3'!$AD$27:$AF$32</definedName>
    <definedName name="更新１難易度B合計件数その２" localSheetId="9">'[1]4-3'!$AD$13:$AF$16,'[1]4-3'!$AD$18,'[1]4-3'!$AD$20:$AF$24,'[1]4-3'!$AD$27:$AF$32</definedName>
    <definedName name="更新１難易度B合計件数その２">'4-3'!$AD$13:$AF$16,'4-3'!$AD$18,'4-3'!$AD$20:$AF$24,'4-3'!$AD$27:$AF$32</definedName>
    <definedName name="更新１難易度B術者16歳未満その１" localSheetId="0">'[1]4-2'!$O$25:$Q$28,'[1]4-2'!$O$30,'[1]4-2'!$O$32:$Q$34,'[1]4-2'!$O$36:$Q$39</definedName>
    <definedName name="更新１難易度B術者16歳未満その１" localSheetId="1">'[2]4-2'!$O$25:$Q$28,'[2]4-2'!$O$30,'[2]4-2'!$O$32:$Q$34,'[2]4-2'!$O$36:$Q$39</definedName>
    <definedName name="更新１難易度B術者16歳未満その１" localSheetId="2">'[2]4-2'!$O$25:$Q$28,'[2]4-2'!$O$30,'[2]4-2'!$O$32:$Q$34,'[2]4-2'!$O$36:$Q$39</definedName>
    <definedName name="更新１難易度B術者16歳未満その１" localSheetId="9">'[1]4-2'!$O$25:$Q$28,'[1]4-2'!$O$30,'[1]4-2'!$O$32:$Q$34,'[1]4-2'!$O$36:$Q$39</definedName>
    <definedName name="更新１難易度B術者16歳未満その１">'4-2'!$O$25:$Q$28,'4-2'!$O$30,'4-2'!$O$32:$Q$34,'4-2'!$O$36:$Q$40</definedName>
    <definedName name="更新１難易度B術者16歳未満その２" localSheetId="0">'[1]4-3'!$O$27:$Q$32</definedName>
    <definedName name="更新１難易度B術者16歳未満その２" localSheetId="1">'[2]4-3'!$O$27:$Q$32</definedName>
    <definedName name="更新１難易度B術者16歳未満その２" localSheetId="2">'[2]4-3'!$O$27:$Q$32</definedName>
    <definedName name="更新１難易度B術者16歳未満その２" localSheetId="9">'[1]4-3'!$O$27:$Q$32</definedName>
    <definedName name="更新１難易度B術者16歳未満その２">'4-3'!$O$27:$Q$32</definedName>
    <definedName name="更新１難易度B術者総数その１" localSheetId="0">'[1]4-2'!$L$13:$N$23,'[1]4-2'!$L$25:$N$28,'[1]4-2'!$L$30,'[1]4-2'!$L$32:$N$34,'[1]4-2'!$L$36:$N$39</definedName>
    <definedName name="更新１難易度B術者総数その１" localSheetId="1">'[2]4-2'!$L$13:$N$23,'[2]4-2'!$L$25:$N$28,'[2]4-2'!$L$30,'[2]4-2'!$L$32:$N$34,'[2]4-2'!$L$36:$N$39</definedName>
    <definedName name="更新１難易度B術者総数その１" localSheetId="2">'[2]4-2'!$L$13:$N$23,'[2]4-2'!$L$25:$N$28,'[2]4-2'!$L$30,'[2]4-2'!$L$32:$N$34,'[2]4-2'!$L$36:$N$39</definedName>
    <definedName name="更新１難易度B術者総数その１" localSheetId="9">'[1]4-2'!$L$13:$N$23,'[1]4-2'!$L$25:$N$28,'[1]4-2'!$L$30,'[1]4-2'!$L$32:$N$34,'[1]4-2'!$L$36:$N$39</definedName>
    <definedName name="更新１難易度B術者総数その１">'4-2'!$L$13:$N$23,'4-2'!$L$25:$N$28,'4-2'!$L$30,'4-2'!$L$32:$N$34,'4-2'!$L$36:$N$40</definedName>
    <definedName name="更新１難易度B術者総数その２" localSheetId="0">'[1]4-3'!$L$13:$N$16,'[1]4-3'!$L$18,'[1]4-3'!$L$20:$N$24,'[1]4-3'!$L$27:$N$32</definedName>
    <definedName name="更新１難易度B術者総数その２" localSheetId="1">'[2]4-3'!$L$13:$N$16,'[2]4-3'!$L$18,'[2]4-3'!$L$20:$N$24,'[2]4-3'!$L$27:$N$32</definedName>
    <definedName name="更新１難易度B術者総数その２" localSheetId="2">'[2]4-3'!$L$13:$N$16,'[2]4-3'!$L$18,'[2]4-3'!$L$20:$N$24,'[2]4-3'!$L$27:$N$32</definedName>
    <definedName name="更新１難易度B術者総数その２" localSheetId="9">'[1]4-3'!$L$13:$N$16,'[1]4-3'!$L$18,'[1]4-3'!$L$20:$N$24,'[1]4-3'!$L$27:$N$32</definedName>
    <definedName name="更新１難易度B術者総数その２">'4-3'!$L$13:$N$16,'4-3'!$L$18,'4-3'!$L$20:$N$24,'4-3'!$L$27:$N$32</definedName>
    <definedName name="更新１難易度B助手16歳未満その１" localSheetId="0">'[1]4-2'!$X$25:$Z$28,'[1]4-2'!$X$30,'[1]4-2'!$X$32:$Z$34,'[1]4-2'!$X$36:$Z$39</definedName>
    <definedName name="更新１難易度B助手16歳未満その１" localSheetId="1">'[2]4-2'!$X$25:$Z$28,'[2]4-2'!$X$30,'[2]4-2'!$X$32:$Z$34,'[2]4-2'!$X$36:$Z$39</definedName>
    <definedName name="更新１難易度B助手16歳未満その１" localSheetId="2">'[2]4-2'!$X$25:$Z$28,'[2]4-2'!$X$30,'[2]4-2'!$X$32:$Z$34,'[2]4-2'!$X$36:$Z$39</definedName>
    <definedName name="更新１難易度B助手16歳未満その１" localSheetId="9">'[1]4-2'!$X$25:$Z$28,'[1]4-2'!$X$30,'[1]4-2'!$X$32:$Z$34,'[1]4-2'!$X$36:$Z$39</definedName>
    <definedName name="更新１難易度B助手16歳未満その１">'4-2'!$X$25:$Z$28,'4-2'!$X$30,'4-2'!$X$32:$Z$34,'4-2'!$X$36:$Z$40</definedName>
    <definedName name="更新１難易度B助手16歳未満その２" localSheetId="0">'[1]4-3'!$X$27:$Z$32</definedName>
    <definedName name="更新１難易度B助手16歳未満その２" localSheetId="1">'[2]4-3'!$X$27:$Z$32</definedName>
    <definedName name="更新１難易度B助手16歳未満その２" localSheetId="2">'[2]4-3'!$X$27:$Z$32</definedName>
    <definedName name="更新１難易度B助手16歳未満その２" localSheetId="9">'[1]4-3'!$X$27:$Z$32</definedName>
    <definedName name="更新１難易度B助手16歳未満その２">'4-3'!$X$27:$Z$32</definedName>
    <definedName name="更新１難易度B助手総数その１" localSheetId="0">'[1]4-2'!$U$13:$W$23,'[1]4-2'!$U$25:$W$28,'[1]4-2'!$U$30,'[1]4-2'!$U$32:$W$34,'[1]4-2'!$U$36:$W$39</definedName>
    <definedName name="更新１難易度B助手総数その１" localSheetId="1">'[2]4-2'!$U$13:$W$23,'[2]4-2'!$U$25:$W$28,'[2]4-2'!$U$30,'[2]4-2'!$U$32:$W$34,'[2]4-2'!$U$36:$W$39</definedName>
    <definedName name="更新１難易度B助手総数その１" localSheetId="2">'[2]4-2'!$U$13:$W$23,'[2]4-2'!$U$25:$W$28,'[2]4-2'!$U$30,'[2]4-2'!$U$32:$W$34,'[2]4-2'!$U$36:$W$39</definedName>
    <definedName name="更新１難易度B助手総数その１" localSheetId="9">'[1]4-2'!$U$13:$W$23,'[1]4-2'!$U$25:$W$28,'[1]4-2'!$U$30,'[1]4-2'!$U$32:$W$34,'[1]4-2'!$U$36:$W$39</definedName>
    <definedName name="更新１難易度B助手総数その１">'4-2'!$U$13:$W$23,'4-2'!$U$25:$W$28,'4-2'!$U$30,'4-2'!$U$32:$W$34,'4-2'!$U$36:$W$40</definedName>
    <definedName name="更新１難易度B助手総数その２" localSheetId="0">'[1]4-3'!$U$13:$W$16,'[1]4-3'!$U$18,'[1]4-3'!$U$20:$W$24,'[1]4-3'!$U$27:$W$32</definedName>
    <definedName name="更新１難易度B助手総数その２" localSheetId="1">'[2]4-3'!$U$13:$W$16,'[2]4-3'!$U$18,'[2]4-3'!$U$20:$W$24,'[2]4-3'!$U$27:$W$32</definedName>
    <definedName name="更新１難易度B助手総数その２" localSheetId="2">'[2]4-3'!$U$13:$W$16,'[2]4-3'!$U$18,'[2]4-3'!$U$20:$W$24,'[2]4-3'!$U$27:$W$32</definedName>
    <definedName name="更新１難易度B助手総数その２" localSheetId="9">'[1]4-3'!$U$13:$W$16,'[1]4-3'!$U$18,'[1]4-3'!$U$20:$W$24,'[1]4-3'!$U$27:$W$32</definedName>
    <definedName name="更新１難易度B助手総数その２">'4-3'!$U$13:$W$16,'4-3'!$U$18,'4-3'!$U$20:$W$24,'4-3'!$U$27:$W$32</definedName>
    <definedName name="更新１難易度C合計件数その１" localSheetId="0">'[1]4-4'!$AD$13:$AF$27,'[1]4-4'!$AD$29:$AF$34,'[1]4-4'!$AD$36:$AF$37,'[1]4-4'!$AD$39:$AF$41,'[1]4-4'!$AD$43:$AF$52</definedName>
    <definedName name="更新１難易度C合計件数その１" localSheetId="1">'[2]4-4'!$AD$13:$AF$27,'[2]4-4'!$AD$29:$AF$34,'[2]4-4'!$AD$36:$AF$37,'[2]4-4'!$AD$39:$AF$41,'[2]4-4'!$AD$43:$AF$53</definedName>
    <definedName name="更新１難易度C合計件数その１" localSheetId="2">'[2]4-4'!$AD$13:$AF$27,'[2]4-4'!$AD$29:$AF$34,'[2]4-4'!$AD$36:$AF$37,'[2]4-4'!$AD$39:$AF$41,'[2]4-4'!$AD$43:$AF$53</definedName>
    <definedName name="更新１難易度C合計件数その１" localSheetId="9">'[1]4-4'!$AD$13:$AF$27,'[1]4-4'!$AD$29:$AF$34,'[1]4-4'!$AD$36:$AF$37,'[1]4-4'!$AD$39:$AF$41,'[1]4-4'!$AD$43:$AF$52</definedName>
    <definedName name="更新１難易度C合計件数その１">'4-4'!$AD$13:$AF$27,'4-4'!$AD$29:$AF$34,'4-4'!$AD$36:$AF$37,'4-4'!$AD$39:$AF$42,'4-4'!$AD$44:$AF$54</definedName>
    <definedName name="更新１難易度C合計件数その２" localSheetId="0">'[1]4-5'!$AD$13:$AF$25,'[1]4-5'!$AD$27,'[1]4-5'!$AD$29:$AF$31,'[1]4-5'!$AD$34:$AF$44</definedName>
    <definedName name="更新１難易度C合計件数その２" localSheetId="1">'[2]4-5'!$AD$13:$AF$25,'[2]4-5'!$AD$27,'[2]4-5'!$AD$29:$AF$31,'[2]4-5'!$AD$34:$AF$44</definedName>
    <definedName name="更新１難易度C合計件数その２" localSheetId="2">'[2]4-5'!$AD$13:$AF$25,'[2]4-5'!$AD$27,'[2]4-5'!$AD$29:$AF$31,'[2]4-5'!$AD$34:$AF$44</definedName>
    <definedName name="更新１難易度C合計件数その２" localSheetId="9">'[1]4-5'!$AD$13:$AF$25,'[1]4-5'!$AD$27,'[1]4-5'!$AD$29:$AF$31,'[1]4-5'!$AD$34:$AF$44</definedName>
    <definedName name="更新１難易度C合計件数その２">'4-5'!$AD$13:$AF$25,'4-5'!$AD$27,'4-5'!$AD$29:$AF$31,'4-5'!$AD$34:$AF$44</definedName>
    <definedName name="更新１難易度C術者16歳未満その１" localSheetId="0">'[1]4-4'!$O$29:$Q$34,'[1]4-4'!$O$36:$Q$37,'[1]4-4'!$O$39:$Q$41,'[1]4-4'!$O$43:$Q$52</definedName>
    <definedName name="更新１難易度C術者16歳未満その１" localSheetId="1">'[2]4-4'!$O$29:$Q$34,'[2]4-4'!$O$36:$Q$37,'[2]4-4'!$O$39:$Q$41,'[2]4-4'!$O$43:$Q$53</definedName>
    <definedName name="更新１難易度C術者16歳未満その１" localSheetId="2">'[2]4-4'!$O$29:$Q$34,'[2]4-4'!$O$36:$Q$37,'[2]4-4'!$O$39:$Q$41,'[2]4-4'!$O$43:$Q$53</definedName>
    <definedName name="更新１難易度C術者16歳未満その１" localSheetId="9">'[1]4-4'!$O$29:$Q$34,'[1]4-4'!$O$36:$Q$37,'[1]4-4'!$O$39:$Q$41,'[1]4-4'!$O$43:$Q$52</definedName>
    <definedName name="更新１難易度C術者16歳未満その１">'4-4'!$O$29:$Q$34,'4-4'!$O$36:$Q$37,'4-4'!$O$39:$Q$42,'4-4'!$O$44:$Q$54</definedName>
    <definedName name="更新１難易度C術者16歳未満その２" localSheetId="0">'[1]4-5'!$O$34:$Q$44</definedName>
    <definedName name="更新１難易度C術者16歳未満その２" localSheetId="1">'[2]4-5'!$O$34:$Q$44</definedName>
    <definedName name="更新１難易度C術者16歳未満その２" localSheetId="2">'[2]4-5'!$O$34:$Q$44</definedName>
    <definedName name="更新１難易度C術者16歳未満その２" localSheetId="9">'[1]4-5'!$O$34:$Q$44</definedName>
    <definedName name="更新１難易度C術者16歳未満その２">'4-5'!$O$34:$Q$44</definedName>
    <definedName name="更新１難易度C術者総数その１" localSheetId="0">'[1]4-4'!$L$13:$N$27,'[1]4-4'!$L$29:$N$34,'[1]4-4'!$L$36:$N$37,'[1]4-4'!$L$39:$N$41,'[1]4-4'!$L$43:$N$50,'[1]4-4'!$L$51</definedName>
    <definedName name="更新１難易度C術者総数その１" localSheetId="1">'[2]4-4'!$L$13:$N$27,'[2]4-4'!$L$29:$N$34,'[2]4-4'!$L$36:$N$37,'[2]4-4'!$L$39:$N$41,'[2]4-4'!$L$43:$N$51,'[2]4-4'!$L$52</definedName>
    <definedName name="更新１難易度C術者総数その１" localSheetId="2">'[2]4-4'!$L$13:$N$27,'[2]4-4'!$L$29:$N$34,'[2]4-4'!$L$36:$N$37,'[2]4-4'!$L$39:$N$41,'[2]4-4'!$L$43:$N$51,'[2]4-4'!$L$52</definedName>
    <definedName name="更新１難易度C術者総数その１" localSheetId="9">'[1]4-4'!$L$13:$N$27,'[1]4-4'!$L$29:$N$34,'[1]4-4'!$L$36:$N$37,'[1]4-4'!$L$39:$N$41,'[1]4-4'!$L$43:$N$50,'[1]4-4'!$L$51</definedName>
    <definedName name="更新１難易度C術者総数その１">'4-4'!$L$13:$N$27,'4-4'!$L$29:$N$34,'4-4'!$L$36:$N$37,'4-4'!$L$39:$N$42,'4-4'!$L$44:$N$52,'4-4'!$L$53</definedName>
    <definedName name="更新１難易度C術者総数その２" localSheetId="0">'[1]4-5'!$L$13:$N$25,'[1]4-5'!$L$27,'[1]4-5'!$L$29:$N$31,'[1]4-5'!$L$34:$N$44</definedName>
    <definedName name="更新１難易度C術者総数その２" localSheetId="1">'[2]4-5'!$L$13:$N$25,'[2]4-5'!$L$27,'[2]4-5'!$L$29:$N$31,'[2]4-5'!$L$34:$N$44</definedName>
    <definedName name="更新１難易度C術者総数その２" localSheetId="2">'[2]4-5'!$L$13:$N$25,'[2]4-5'!$L$27,'[2]4-5'!$L$29:$N$31,'[2]4-5'!$L$34:$N$44</definedName>
    <definedName name="更新１難易度C術者総数その２" localSheetId="9">'[1]4-5'!$L$13:$N$25,'[1]4-5'!$L$27,'[1]4-5'!$L$29:$N$31,'[1]4-5'!$L$34:$N$44</definedName>
    <definedName name="更新１難易度C術者総数その２">'4-5'!$L$13:$N$25,'4-5'!$L$27,'4-5'!$L$29:$N$31,'4-5'!$L$34:$N$44</definedName>
    <definedName name="更新１難易度C助手16歳未満その１" localSheetId="0">'[1]4-4'!$X$29:$Z$34,'[1]4-4'!$X$36:$Z$37,'[1]4-4'!$X$39:$Z$41,'[1]4-4'!$X$43:$Z$52</definedName>
    <definedName name="更新１難易度C助手16歳未満その１" localSheetId="1">'[2]4-4'!$X$29:$Z$34,'[2]4-4'!$X$36:$Z$37,'[2]4-4'!$X$39:$Z$41,'[2]4-4'!$X$43:$Z$53</definedName>
    <definedName name="更新１難易度C助手16歳未満その１" localSheetId="2">'[2]4-4'!$X$29:$Z$34,'[2]4-4'!$X$36:$Z$37,'[2]4-4'!$X$39:$Z$41,'[2]4-4'!$X$43:$Z$53</definedName>
    <definedName name="更新１難易度C助手16歳未満その１" localSheetId="9">'[1]4-4'!$X$29:$Z$34,'[1]4-4'!$X$36:$Z$37,'[1]4-4'!$X$39:$Z$41,'[1]4-4'!$X$43:$Z$52</definedName>
    <definedName name="更新１難易度C助手16歳未満その１">'4-4'!$X$29:$Z$34,'4-4'!$X$36:$Z$37,'4-4'!$X$39:$Z$42,'4-4'!$X$44:$Z$54</definedName>
    <definedName name="更新１難易度C助手16歳未満その２" localSheetId="0">'[1]4-5'!$X$34:$Z$44</definedName>
    <definedName name="更新１難易度C助手16歳未満その２" localSheetId="1">'[2]4-5'!$X$34:$Z$44</definedName>
    <definedName name="更新１難易度C助手16歳未満その２" localSheetId="2">'[2]4-5'!$X$34:$Z$44</definedName>
    <definedName name="更新１難易度C助手16歳未満その２" localSheetId="9">'[1]4-5'!$X$34:$Z$44</definedName>
    <definedName name="更新１難易度C助手16歳未満その２">'4-5'!$X$34:$Z$44</definedName>
    <definedName name="更新１難易度C助手総数その１" localSheetId="0">'[1]4-4'!$U$13:$W$27,'[1]4-4'!$U$29:$W$34,'[1]4-4'!$U$36:$W$37,'[1]4-4'!$U$39:$W$41,'[1]4-4'!$U$43:$W$52</definedName>
    <definedName name="更新１難易度C助手総数その１" localSheetId="1">'[2]4-4'!$U$13:$W$27,'[2]4-4'!$U$29:$W$34,'[2]4-4'!$U$36:$W$37,'[2]4-4'!$U$39:$W$41,'[2]4-4'!$U$43:$W$53</definedName>
    <definedName name="更新１難易度C助手総数その１" localSheetId="2">'[2]4-4'!$U$13:$W$27,'[2]4-4'!$U$29:$W$34,'[2]4-4'!$U$36:$W$37,'[2]4-4'!$U$39:$W$41,'[2]4-4'!$U$43:$W$53</definedName>
    <definedName name="更新１難易度C助手総数その１" localSheetId="9">'[1]4-4'!$U$13:$W$27,'[1]4-4'!$U$29:$W$34,'[1]4-4'!$U$36:$W$37,'[1]4-4'!$U$39:$W$41,'[1]4-4'!$U$43:$W$52</definedName>
    <definedName name="更新１難易度C助手総数その１">'4-4'!$U$13:$W$27,'4-4'!$U$29:$W$34,'4-4'!$U$36:$W$37,'4-4'!$U$39:$W$42,'4-4'!$U$44:$W$54</definedName>
    <definedName name="更新１難易度C助手総数その２" localSheetId="0">'[1]4-5'!$U$13:$W$25,'[1]4-5'!$U$27,'[1]4-5'!$U$29:$W$31,'[1]4-5'!$U$34:$W$44</definedName>
    <definedName name="更新１難易度C助手総数その２" localSheetId="1">'[2]4-5'!$U$13:$W$25,'[2]4-5'!$U$27,'[2]4-5'!$U$29:$W$31,'[2]4-5'!$U$34:$W$44</definedName>
    <definedName name="更新１難易度C助手総数その２" localSheetId="2">'[2]4-5'!$U$13:$W$25,'[2]4-5'!$U$27,'[2]4-5'!$U$29:$W$31,'[2]4-5'!$U$34:$W$44</definedName>
    <definedName name="更新１難易度C助手総数その２" localSheetId="9">'[1]4-5'!$U$13:$W$25,'[1]4-5'!$U$27,'[1]4-5'!$U$29:$W$31,'[1]4-5'!$U$34:$W$44</definedName>
    <definedName name="更新１難易度C助手総数その２">'4-5'!$U$13:$W$25,'4-5'!$U$27,'4-5'!$U$29:$W$31,'4-5'!$U$34:$W$44</definedName>
  </definedNames>
  <calcPr calcId="191029"/>
</workbook>
</file>

<file path=xl/calcChain.xml><?xml version="1.0" encoding="utf-8"?>
<calcChain xmlns="http://schemas.openxmlformats.org/spreadsheetml/2006/main">
  <c r="AD41" i="36" l="1"/>
  <c r="AD39" i="35"/>
  <c r="AD40" i="35" l="1"/>
  <c r="AD38" i="35"/>
  <c r="AD37" i="35"/>
  <c r="D7" i="50" l="1"/>
  <c r="E7" i="29"/>
  <c r="E7" i="39"/>
  <c r="E7" i="36"/>
  <c r="E7" i="37"/>
  <c r="E7" i="35"/>
  <c r="E7" i="34"/>
  <c r="G15" i="52"/>
  <c r="G13" i="51" l="1"/>
  <c r="AD50" i="36" l="1"/>
  <c r="AD49" i="36"/>
  <c r="V46" i="34" l="1"/>
  <c r="M46" i="34"/>
  <c r="X34" i="37"/>
  <c r="AD30" i="34" l="1"/>
  <c r="AD29" i="34"/>
  <c r="AD28" i="34"/>
  <c r="AD27" i="34"/>
  <c r="AD26" i="34"/>
  <c r="AD35" i="34"/>
  <c r="AD34" i="34"/>
  <c r="AD33" i="34"/>
  <c r="AD32" i="34"/>
  <c r="AD44" i="34"/>
  <c r="AD43" i="34"/>
  <c r="AD42" i="34"/>
  <c r="AD41" i="34"/>
  <c r="AD40" i="34"/>
  <c r="AD39" i="34"/>
  <c r="AD38" i="34"/>
  <c r="AD45" i="34"/>
  <c r="AD37" i="34"/>
  <c r="X35" i="37" l="1"/>
  <c r="X44" i="37"/>
  <c r="X43" i="37"/>
  <c r="X42" i="37"/>
  <c r="X41" i="37"/>
  <c r="X40" i="37"/>
  <c r="X39" i="37"/>
  <c r="X38" i="37"/>
  <c r="X37" i="37"/>
  <c r="X36" i="37"/>
  <c r="O44" i="37"/>
  <c r="O43" i="37"/>
  <c r="O42" i="37"/>
  <c r="O41" i="37"/>
  <c r="O40" i="37"/>
  <c r="O39" i="37"/>
  <c r="O38" i="37"/>
  <c r="O37" i="37"/>
  <c r="O36" i="37"/>
  <c r="O35" i="37"/>
  <c r="O34" i="37"/>
  <c r="X32" i="39"/>
  <c r="X31" i="39"/>
  <c r="X30" i="39"/>
  <c r="X29" i="39"/>
  <c r="X28" i="39"/>
  <c r="X27" i="39"/>
  <c r="O28" i="39"/>
  <c r="O32" i="39"/>
  <c r="O31" i="39"/>
  <c r="O30" i="39"/>
  <c r="O29" i="39"/>
  <c r="O27" i="39"/>
  <c r="AD31" i="37"/>
  <c r="AD30" i="37"/>
  <c r="AD29" i="37"/>
  <c r="AD27" i="37"/>
  <c r="AD24" i="37"/>
  <c r="AD23" i="37"/>
  <c r="AD22" i="37"/>
  <c r="AD21" i="37"/>
  <c r="AD20" i="37"/>
  <c r="AD19" i="37"/>
  <c r="AD18" i="37"/>
  <c r="AD25" i="37"/>
  <c r="AD17" i="37"/>
  <c r="AD16" i="37"/>
  <c r="AD15" i="37"/>
  <c r="AD14" i="37"/>
  <c r="AD13" i="37"/>
  <c r="AD24" i="39"/>
  <c r="AD23" i="39"/>
  <c r="AD22" i="39"/>
  <c r="AD21" i="39"/>
  <c r="AD20" i="39"/>
  <c r="AD18" i="39"/>
  <c r="AD16" i="39"/>
  <c r="AD15" i="39"/>
  <c r="AD14" i="39"/>
  <c r="AD13" i="39"/>
  <c r="AD54" i="36"/>
  <c r="AD53" i="36"/>
  <c r="AD52" i="36"/>
  <c r="AD51" i="36"/>
  <c r="AD48" i="36"/>
  <c r="AD47" i="36"/>
  <c r="AD46" i="36"/>
  <c r="AD45" i="36"/>
  <c r="AD44" i="36"/>
  <c r="AD42" i="36"/>
  <c r="AD40" i="36"/>
  <c r="AD39" i="36"/>
  <c r="AD37" i="36"/>
  <c r="AD36" i="36"/>
  <c r="AD34" i="36"/>
  <c r="AD33" i="36"/>
  <c r="AD32" i="36"/>
  <c r="AD31" i="36"/>
  <c r="AD30" i="36"/>
  <c r="AD29" i="36"/>
  <c r="AD36" i="35"/>
  <c r="AD34" i="35"/>
  <c r="AD33" i="35"/>
  <c r="AD32" i="35"/>
  <c r="AD30" i="35"/>
  <c r="AD28" i="35"/>
  <c r="AD27" i="35"/>
  <c r="AD26" i="35"/>
  <c r="AD25" i="35"/>
  <c r="AD44" i="37"/>
  <c r="AD43" i="37"/>
  <c r="AD42" i="37"/>
  <c r="AD41" i="37"/>
  <c r="AD40" i="37"/>
  <c r="AD39" i="37"/>
  <c r="AD38" i="37"/>
  <c r="AD37" i="37"/>
  <c r="AD36" i="37"/>
  <c r="AD35" i="37"/>
  <c r="AD34" i="37"/>
  <c r="AD27" i="36"/>
  <c r="AD26" i="36"/>
  <c r="AD25" i="36"/>
  <c r="AD24" i="36"/>
  <c r="AD23" i="36"/>
  <c r="AD22" i="36"/>
  <c r="AD21" i="36"/>
  <c r="AD20" i="36"/>
  <c r="AD19" i="36"/>
  <c r="AD18" i="36"/>
  <c r="AD17" i="36"/>
  <c r="AD16" i="36"/>
  <c r="AD15" i="36"/>
  <c r="AD14" i="36"/>
  <c r="AD13" i="36"/>
  <c r="AD32" i="39"/>
  <c r="AD31" i="39"/>
  <c r="AD30" i="39"/>
  <c r="AD29" i="39"/>
  <c r="AD28" i="39"/>
  <c r="AD27" i="39"/>
  <c r="AD23" i="35"/>
  <c r="AD22" i="35"/>
  <c r="AD21" i="35"/>
  <c r="AD20" i="35"/>
  <c r="AD19" i="35"/>
  <c r="AD18" i="35"/>
  <c r="AD17" i="35"/>
  <c r="AD16" i="35"/>
  <c r="AD15" i="35"/>
  <c r="AD14" i="35"/>
  <c r="AD13" i="35"/>
  <c r="AD24" i="34"/>
  <c r="AD23" i="34"/>
  <c r="AD21" i="34"/>
  <c r="AD20" i="34"/>
  <c r="AD18" i="34"/>
  <c r="AD17" i="34"/>
  <c r="AD16" i="34"/>
  <c r="AD15" i="34"/>
  <c r="AD14" i="34"/>
  <c r="AD13" i="34"/>
  <c r="AD33" i="39" l="1"/>
  <c r="X33" i="39"/>
  <c r="AD46" i="34"/>
  <c r="AD45" i="37"/>
  <c r="X46" i="34"/>
  <c r="R12" i="29" s="1"/>
  <c r="O46" i="34"/>
  <c r="L12" i="29" s="1"/>
  <c r="R13" i="29" l="1"/>
  <c r="X14" i="29"/>
  <c r="X13" i="29"/>
  <c r="X45" i="37" l="1"/>
  <c r="R14" i="29" s="1"/>
  <c r="U45" i="37"/>
  <c r="O14" i="29" s="1"/>
  <c r="O45" i="37"/>
  <c r="L14" i="29" s="1"/>
  <c r="L45" i="37"/>
  <c r="L33" i="39"/>
  <c r="I13" i="29" s="1"/>
  <c r="U33" i="39"/>
  <c r="O13" i="29" s="1"/>
  <c r="O33" i="39"/>
  <c r="L13" i="29" s="1"/>
  <c r="U46" i="34"/>
  <c r="O12" i="29" s="1"/>
  <c r="L46" i="34"/>
  <c r="I12" i="29" s="1"/>
  <c r="O15" i="29" l="1"/>
  <c r="I14" i="29"/>
  <c r="I15" i="29" s="1"/>
  <c r="U14" i="29" l="1"/>
  <c r="U13" i="29"/>
  <c r="U12" i="29" l="1"/>
  <c r="U15" i="29" s="1"/>
  <c r="X12" i="29"/>
</calcChain>
</file>

<file path=xl/sharedStrings.xml><?xml version="1.0" encoding="utf-8"?>
<sst xmlns="http://schemas.openxmlformats.org/spreadsheetml/2006/main" count="447" uniqueCount="307">
  <si>
    <t>-</t>
    <phoneticPr fontId="3"/>
  </si>
  <si>
    <t>〒</t>
    <phoneticPr fontId="3"/>
  </si>
  <si>
    <t>TEL</t>
    <phoneticPr fontId="3"/>
  </si>
  <si>
    <t>FAX</t>
    <phoneticPr fontId="3"/>
  </si>
  <si>
    <t>難易度B</t>
    <rPh sb="0" eb="3">
      <t>ナンイド</t>
    </rPh>
    <phoneticPr fontId="3"/>
  </si>
  <si>
    <t>難易度C</t>
    <rPh sb="0" eb="3">
      <t>ナンイド</t>
    </rPh>
    <phoneticPr fontId="3"/>
  </si>
  <si>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</si>
  <si>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</si>
  <si>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</si>
  <si>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</si>
  <si>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</si>
  <si>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術者</t>
    <rPh sb="0" eb="1">
      <t>ジュツ</t>
    </rPh>
    <rPh sb="1" eb="2">
      <t>シャ</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</si>
  <si>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</si>
  <si>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</si>
  <si>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</si>
  <si>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認定番号</t>
    <rPh sb="0" eb="2">
      <t>ニンテイ</t>
    </rPh>
    <rPh sb="2" eb="4">
      <t>バンゴウ</t>
    </rPh>
    <phoneticPr fontId="3"/>
  </si>
  <si>
    <t>題　名</t>
    <rPh sb="0" eb="1">
      <t>ダイ</t>
    </rPh>
    <rPh sb="2" eb="3">
      <t>メイ</t>
    </rPh>
    <phoneticPr fontId="3"/>
  </si>
  <si>
    <t>学　術　集　会　名</t>
    <rPh sb="0" eb="1">
      <t>ガク</t>
    </rPh>
    <rPh sb="2" eb="3">
      <t>ジュツ</t>
    </rPh>
    <rPh sb="4" eb="5">
      <t>シュウ</t>
    </rPh>
    <rPh sb="6" eb="7">
      <t>カイ</t>
    </rPh>
    <rPh sb="8" eb="9">
      <t>メイ</t>
    </rPh>
    <phoneticPr fontId="3"/>
  </si>
  <si>
    <t>難易度A</t>
    <rPh sb="0" eb="3">
      <t>ナンイド</t>
    </rPh>
    <phoneticPr fontId="3"/>
  </si>
  <si>
    <t>誌名・出版社</t>
    <rPh sb="0" eb="1">
      <t>シ</t>
    </rPh>
    <rPh sb="1" eb="2">
      <t>メイ</t>
    </rPh>
    <rPh sb="3" eb="5">
      <t>シュッパン</t>
    </rPh>
    <rPh sb="5" eb="6">
      <t>シャ</t>
    </rPh>
    <phoneticPr fontId="3"/>
  </si>
  <si>
    <t>年</t>
    <rPh sb="0" eb="1">
      <t>ネン</t>
    </rPh>
    <phoneticPr fontId="4"/>
  </si>
  <si>
    <t>生年月日</t>
    <rPh sb="0" eb="2">
      <t>セイネン</t>
    </rPh>
    <rPh sb="2" eb="4">
      <t>ガッピ</t>
    </rPh>
    <phoneticPr fontId="4"/>
  </si>
  <si>
    <t>日</t>
    <rPh sb="0" eb="1">
      <t>ニチ</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</si>
  <si>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</si>
  <si>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</si>
  <si>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</si>
  <si>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</si>
  <si>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</si>
  <si>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</si>
  <si>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（日付は西暦で英数は半角で記入してください）</t>
    <rPh sb="1" eb="3">
      <t>ヒヅケ</t>
    </rPh>
    <rPh sb="4" eb="6">
      <t>セイレキ</t>
    </rPh>
    <rPh sb="7" eb="9">
      <t>エイスウ</t>
    </rPh>
    <rPh sb="10" eb="12">
      <t>ハンカク</t>
    </rPh>
    <rPh sb="13" eb="15">
      <t>キニュウクダ</t>
    </rPh>
    <phoneticPr fontId="3"/>
  </si>
  <si>
    <t>合計</t>
    <rPh sb="0" eb="2">
      <t>ゴウケイ</t>
    </rPh>
    <phoneticPr fontId="3"/>
  </si>
  <si>
    <t>件数</t>
    <rPh sb="0" eb="2">
      <t>ケンスウ</t>
    </rPh>
    <phoneticPr fontId="3"/>
  </si>
  <si>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</si>
  <si>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</si>
  <si>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</si>
  <si>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</si>
  <si>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</si>
  <si>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</si>
  <si>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</si>
  <si>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</si>
  <si>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</si>
  <si>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</si>
  <si>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現勤務施設名</t>
    <rPh sb="0" eb="1">
      <t>ゲン</t>
    </rPh>
    <rPh sb="1" eb="3">
      <t>キンム</t>
    </rPh>
    <phoneticPr fontId="3"/>
  </si>
  <si>
    <t>㊞</t>
    <phoneticPr fontId="4"/>
  </si>
  <si>
    <t>所　属</t>
    <rPh sb="0" eb="1">
      <t>トコロ</t>
    </rPh>
    <rPh sb="2" eb="3">
      <t>ゾク</t>
    </rPh>
    <phoneticPr fontId="3"/>
  </si>
  <si>
    <t>専門分野</t>
    <rPh sb="0" eb="2">
      <t>センモン</t>
    </rPh>
    <rPh sb="2" eb="4">
      <t>ブンヤ</t>
    </rPh>
    <phoneticPr fontId="3"/>
  </si>
  <si>
    <t>専門医資格取得後からの経歴と職歴を記入すること</t>
    <rPh sb="0" eb="3">
      <t>センモンイ</t>
    </rPh>
    <rPh sb="3" eb="5">
      <t>シカク</t>
    </rPh>
    <rPh sb="5" eb="7">
      <t>シュトク</t>
    </rPh>
    <rPh sb="7" eb="8">
      <t>ノチ</t>
    </rPh>
    <rPh sb="11" eb="13">
      <t>ケイレキ</t>
    </rPh>
    <rPh sb="14" eb="16">
      <t>ショクレキ</t>
    </rPh>
    <rPh sb="17" eb="19">
      <t>キニュウ</t>
    </rPh>
    <phoneticPr fontId="3"/>
  </si>
  <si>
    <t>学術集会名</t>
    <rPh sb="0" eb="2">
      <t>ガクジュツ</t>
    </rPh>
    <rPh sb="2" eb="4">
      <t>シュウカイ</t>
    </rPh>
    <rPh sb="4" eb="5">
      <t>メイ</t>
    </rPh>
    <phoneticPr fontId="3"/>
  </si>
  <si>
    <t>※上記の手術については１例ずつ手術記録のコピーを添付すること</t>
    <rPh sb="1" eb="3">
      <t>ジョウキ</t>
    </rPh>
    <rPh sb="4" eb="6">
      <t>シュジュツ</t>
    </rPh>
    <rPh sb="12" eb="13">
      <t>レイ</t>
    </rPh>
    <rPh sb="15" eb="17">
      <t>シュジュツ</t>
    </rPh>
    <rPh sb="17" eb="19">
      <t>キロク</t>
    </rPh>
    <rPh sb="24" eb="26">
      <t>テンプ</t>
    </rPh>
    <phoneticPr fontId="3"/>
  </si>
  <si>
    <t>術者とは・・・手術名に示された手術の主要な部分を実際に行った者</t>
    <rPh sb="0" eb="1">
      <t>ジュツ</t>
    </rPh>
    <rPh sb="1" eb="2">
      <t>シャ</t>
    </rPh>
    <rPh sb="7" eb="9">
      <t>シュジュツ</t>
    </rPh>
    <rPh sb="9" eb="10">
      <t>メイ</t>
    </rPh>
    <rPh sb="11" eb="12">
      <t>シメ</t>
    </rPh>
    <rPh sb="15" eb="17">
      <t>シュジュツ</t>
    </rPh>
    <rPh sb="18" eb="20">
      <t>シュヨウ</t>
    </rPh>
    <rPh sb="21" eb="23">
      <t>ブブン</t>
    </rPh>
    <rPh sb="24" eb="26">
      <t>ジッサイ</t>
    </rPh>
    <rPh sb="27" eb="28">
      <t>オコナ</t>
    </rPh>
    <rPh sb="30" eb="31">
      <t>モノ</t>
    </rPh>
    <phoneticPr fontId="3"/>
  </si>
  <si>
    <t>・</t>
    <phoneticPr fontId="3"/>
  </si>
  <si>
    <t>受講年月</t>
    <rPh sb="0" eb="2">
      <t>ジュコウ</t>
    </rPh>
    <rPh sb="2" eb="4">
      <t>ネンゲツ</t>
    </rPh>
    <phoneticPr fontId="3"/>
  </si>
  <si>
    <t>卒後教育セミナー・Postgraduate Course</t>
    <rPh sb="0" eb="1">
      <t>ソツ</t>
    </rPh>
    <rPh sb="1" eb="2">
      <t>ゴ</t>
    </rPh>
    <rPh sb="2" eb="4">
      <t>キョウイク</t>
    </rPh>
    <phoneticPr fontId="3"/>
  </si>
  <si>
    <t>指導的助手とは・・・</t>
    <rPh sb="0" eb="3">
      <t>シドウテキ</t>
    </rPh>
    <rPh sb="3" eb="5">
      <t>ジョシュ</t>
    </rPh>
    <phoneticPr fontId="3"/>
  </si>
  <si>
    <t>指導的立場で、他の術者の助手をした場合。</t>
    <rPh sb="0" eb="3">
      <t>シドウテキ</t>
    </rPh>
    <rPh sb="3" eb="5">
      <t>タチバ</t>
    </rPh>
    <rPh sb="7" eb="8">
      <t>ホカ</t>
    </rPh>
    <rPh sb="9" eb="10">
      <t>ジュツ</t>
    </rPh>
    <rPh sb="10" eb="11">
      <t>シャ</t>
    </rPh>
    <rPh sb="12" eb="14">
      <t>ジョシュ</t>
    </rPh>
    <rPh sb="17" eb="19">
      <t>バアイ</t>
    </rPh>
    <phoneticPr fontId="3"/>
  </si>
  <si>
    <t>1手術につき1人に限る。</t>
  </si>
  <si>
    <t>指導的助手</t>
    <rPh sb="0" eb="3">
      <t>シドウテキ</t>
    </rPh>
    <rPh sb="3" eb="5">
      <t>ジョシュ</t>
    </rPh>
    <phoneticPr fontId="3"/>
  </si>
  <si>
    <t>会員歴（※専門医更新時には２つ以上の学会の会員であること）</t>
    <rPh sb="0" eb="1">
      <t>カイ</t>
    </rPh>
    <rPh sb="1" eb="2">
      <t>イン</t>
    </rPh>
    <rPh sb="2" eb="3">
      <t>レキ</t>
    </rPh>
    <rPh sb="5" eb="7">
      <t>センモン</t>
    </rPh>
    <rPh sb="7" eb="8">
      <t>イ</t>
    </rPh>
    <rPh sb="8" eb="10">
      <t>コウシン</t>
    </rPh>
    <rPh sb="10" eb="11">
      <t>ジ</t>
    </rPh>
    <phoneticPr fontId="3"/>
  </si>
  <si>
    <t>申請者名</t>
    <rPh sb="0" eb="2">
      <t>シンセイ</t>
    </rPh>
    <rPh sb="2" eb="3">
      <t>シャ</t>
    </rPh>
    <rPh sb="3" eb="4">
      <t>メイ</t>
    </rPh>
    <phoneticPr fontId="4"/>
  </si>
  <si>
    <t>印</t>
    <rPh sb="0" eb="1">
      <t>イン</t>
    </rPh>
    <phoneticPr fontId="4"/>
  </si>
  <si>
    <t>難易度別カテゴリーNo.</t>
    <rPh sb="0" eb="4">
      <t>ナンイドベツ</t>
    </rPh>
    <phoneticPr fontId="4"/>
  </si>
  <si>
    <t>①　術者あるいは指導的助手として心臓血管外科手術経験１００例以上が必要です。</t>
    <rPh sb="0" eb="1">
      <t>１</t>
    </rPh>
    <rPh sb="8" eb="11">
      <t>シドウテキ</t>
    </rPh>
    <rPh sb="11" eb="13">
      <t>ジョシュ</t>
    </rPh>
    <phoneticPr fontId="3"/>
  </si>
  <si>
    <t>術者
区分</t>
    <rPh sb="0" eb="1">
      <t>ジュツ</t>
    </rPh>
    <rPh sb="1" eb="2">
      <t>シャ</t>
    </rPh>
    <phoneticPr fontId="3"/>
  </si>
  <si>
    <t>施設名</t>
  </si>
  <si>
    <t>⑦　症例が2項目以上の手術に該当する場合であっても１症例を2例として計算しない。</t>
    <rPh sb="2" eb="4">
      <t>ショウレイ</t>
    </rPh>
    <rPh sb="6" eb="10">
      <t>コウモクイジョウ</t>
    </rPh>
    <rPh sb="11" eb="13">
      <t>シュジュツ</t>
    </rPh>
    <rPh sb="14" eb="16">
      <t>ガイトウ</t>
    </rPh>
    <rPh sb="18" eb="20">
      <t>バアイ</t>
    </rPh>
    <rPh sb="26" eb="28">
      <t>ショウレイ</t>
    </rPh>
    <rPh sb="30" eb="31">
      <t>レイ</t>
    </rPh>
    <rPh sb="34" eb="36">
      <t>ケイサン</t>
    </rPh>
    <phoneticPr fontId="3"/>
  </si>
  <si>
    <t>　シートNo.は手術経験表すべてに渡る通し番号とする。</t>
    <rPh sb="8" eb="10">
      <t>シュジュツ</t>
    </rPh>
    <rPh sb="10" eb="12">
      <t>ケイケン</t>
    </rPh>
    <rPh sb="12" eb="13">
      <t>ヒョウ</t>
    </rPh>
    <rPh sb="17" eb="18">
      <t>ワタ</t>
    </rPh>
    <rPh sb="19" eb="20">
      <t>トオ</t>
    </rPh>
    <rPh sb="21" eb="23">
      <t>バンゴウ</t>
    </rPh>
    <phoneticPr fontId="3"/>
  </si>
  <si>
    <t>⑥　１症例１術者とする（術者とは主要部分を担当した者、指導的助手も1症例１つのみ）。</t>
    <rPh sb="3" eb="5">
      <t>ショウレイ</t>
    </rPh>
    <rPh sb="6" eb="7">
      <t>ジュツ</t>
    </rPh>
    <rPh sb="7" eb="8">
      <t>シャ</t>
    </rPh>
    <rPh sb="12" eb="13">
      <t>ジュツ</t>
    </rPh>
    <rPh sb="13" eb="14">
      <t>シャ</t>
    </rPh>
    <rPh sb="16" eb="18">
      <t>シュヨウ</t>
    </rPh>
    <rPh sb="18" eb="20">
      <t>ブブン</t>
    </rPh>
    <rPh sb="21" eb="23">
      <t>タントウ</t>
    </rPh>
    <rPh sb="25" eb="26">
      <t>モノ</t>
    </rPh>
    <rPh sb="27" eb="30">
      <t>シドウテキ</t>
    </rPh>
    <rPh sb="30" eb="32">
      <t>ジョシュ</t>
    </rPh>
    <rPh sb="34" eb="36">
      <t>ショウレイ</t>
    </rPh>
    <phoneticPr fontId="3"/>
  </si>
  <si>
    <t>医療安全講習会回</t>
    <rPh sb="0" eb="2">
      <t>イリョウ</t>
    </rPh>
    <rPh sb="2" eb="4">
      <t>アンゼン</t>
    </rPh>
    <rPh sb="4" eb="7">
      <t>コウシュウカイ</t>
    </rPh>
    <rPh sb="7" eb="8">
      <t>カイ</t>
    </rPh>
    <phoneticPr fontId="3"/>
  </si>
  <si>
    <t>専門医更新申請前５年間に日本胸部外科学会学術集会、日本心臓血管外科学会総会、日本血管外科</t>
    <rPh sb="0" eb="2">
      <t>センモン</t>
    </rPh>
    <rPh sb="2" eb="3">
      <t>イ</t>
    </rPh>
    <rPh sb="3" eb="5">
      <t>コウシン</t>
    </rPh>
    <rPh sb="5" eb="7">
      <t>シンセイ</t>
    </rPh>
    <rPh sb="7" eb="8">
      <t>マエ</t>
    </rPh>
    <rPh sb="9" eb="11">
      <t>ネンカン</t>
    </rPh>
    <rPh sb="12" eb="14">
      <t>ニホン</t>
    </rPh>
    <rPh sb="14" eb="16">
      <t>キョウブ</t>
    </rPh>
    <rPh sb="16" eb="18">
      <t>ゲカ</t>
    </rPh>
    <rPh sb="18" eb="20">
      <t>ガッカイ</t>
    </rPh>
    <rPh sb="20" eb="22">
      <t>ガクジュツ</t>
    </rPh>
    <rPh sb="22" eb="24">
      <t>シュウカイ</t>
    </rPh>
    <rPh sb="25" eb="27">
      <t>ニホン</t>
    </rPh>
    <rPh sb="27" eb="29">
      <t>シンゾウ</t>
    </rPh>
    <rPh sb="29" eb="31">
      <t>ケッカン</t>
    </rPh>
    <rPh sb="31" eb="33">
      <t>ゲカ</t>
    </rPh>
    <phoneticPr fontId="3"/>
  </si>
  <si>
    <t>手術記録番号</t>
    <rPh sb="0" eb="2">
      <t>シュジュツ</t>
    </rPh>
    <rPh sb="2" eb="4">
      <t>キロク</t>
    </rPh>
    <rPh sb="4" eb="6">
      <t>バンゴウ</t>
    </rPh>
    <phoneticPr fontId="3"/>
  </si>
  <si>
    <t>合計件数</t>
    <rPh sb="0" eb="2">
      <t>ゴウケイ</t>
    </rPh>
    <rPh sb="2" eb="4">
      <t>ケンスウ</t>
    </rPh>
    <phoneticPr fontId="3"/>
  </si>
  <si>
    <t>１．先天性心疾患</t>
    <phoneticPr fontId="3"/>
  </si>
  <si>
    <t>　(1)PDA手術</t>
    <rPh sb="7" eb="9">
      <t>シュジュツ</t>
    </rPh>
    <phoneticPr fontId="3"/>
  </si>
  <si>
    <t>　(2)ASD閉鎖術</t>
    <rPh sb="7" eb="9">
      <t>ヘイサ</t>
    </rPh>
    <rPh sb="9" eb="10">
      <t>ジュツ</t>
    </rPh>
    <phoneticPr fontId="3"/>
  </si>
  <si>
    <t>　(3)VSD(肺動脈弁下単独型)閉鎖術</t>
    <rPh sb="8" eb="11">
      <t>ハイドウミャク</t>
    </rPh>
    <rPh sb="11" eb="12">
      <t>ベン</t>
    </rPh>
    <rPh sb="12" eb="13">
      <t>シタ</t>
    </rPh>
    <rPh sb="15" eb="16">
      <t>ガタ</t>
    </rPh>
    <rPh sb="17" eb="19">
      <t>ヘイサ</t>
    </rPh>
    <rPh sb="19" eb="20">
      <t>ジュツ</t>
    </rPh>
    <phoneticPr fontId="3"/>
  </si>
  <si>
    <t>　(4)肺動脈弁切開術</t>
    <rPh sb="4" eb="7">
      <t>ハイドウミャク</t>
    </rPh>
    <rPh sb="7" eb="8">
      <t>ベン</t>
    </rPh>
    <rPh sb="8" eb="11">
      <t>セッカイジュツ</t>
    </rPh>
    <phoneticPr fontId="3"/>
  </si>
  <si>
    <t>　(5)肺動脈絞扼術（主肺動脈）</t>
    <phoneticPr fontId="3"/>
  </si>
  <si>
    <t>　(6)肺動脈絞扼術（左右両側肺動脈）</t>
    <phoneticPr fontId="3"/>
  </si>
  <si>
    <t>２．弁膜症</t>
    <phoneticPr fontId="3"/>
  </si>
  <si>
    <t>　(1)三尖弁形成術</t>
    <rPh sb="4" eb="5">
      <t>サン</t>
    </rPh>
    <rPh sb="5" eb="6">
      <t>セン</t>
    </rPh>
    <rPh sb="6" eb="7">
      <t>ベン</t>
    </rPh>
    <rPh sb="7" eb="9">
      <t>ケイセイ</t>
    </rPh>
    <rPh sb="9" eb="10">
      <t>ジュツ</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</si>
  <si>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</si>
  <si>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</si>
  <si>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　(2)肺静脈隔離術</t>
    <rPh sb="4" eb="7">
      <t>ハイジョウミャク</t>
    </rPh>
    <rPh sb="7" eb="9">
      <t>カクリ</t>
    </rPh>
    <rPh sb="9" eb="10">
      <t>ジュツ</t>
    </rPh>
    <phoneticPr fontId="3"/>
  </si>
  <si>
    <t>４．動脈</t>
  </si>
  <si>
    <t>　(1)動脈血栓摘除術</t>
    <rPh sb="4" eb="6">
      <t>ドウミャク</t>
    </rPh>
    <rPh sb="6" eb="8">
      <t>ケッセン</t>
    </rPh>
    <rPh sb="8" eb="9">
      <t>テキ</t>
    </rPh>
    <rPh sb="9" eb="10">
      <t>ジョ</t>
    </rPh>
    <rPh sb="10" eb="11">
      <t>ジュツ</t>
    </rPh>
    <phoneticPr fontId="3"/>
  </si>
  <si>
    <t>　(2)下肢の非解剖学的バイパス術</t>
    <rPh sb="4" eb="6">
      <t>カシ</t>
    </rPh>
    <rPh sb="7" eb="8">
      <t>ヒ</t>
    </rPh>
    <rPh sb="8" eb="10">
      <t>カイボウ</t>
    </rPh>
    <rPh sb="10" eb="11">
      <t>ガク</t>
    </rPh>
    <rPh sb="11" eb="12">
      <t>テキ</t>
    </rPh>
    <rPh sb="16" eb="17">
      <t>ジュツ</t>
    </rPh>
    <phoneticPr fontId="3"/>
  </si>
  <si>
    <t>　(3)末梢動脈瘤手術</t>
    <rPh sb="4" eb="6">
      <t>マッショウ</t>
    </rPh>
    <rPh sb="6" eb="9">
      <t>ドウミャクリュウ</t>
    </rPh>
    <rPh sb="9" eb="11">
      <t>シュジュツ</t>
    </rPh>
    <phoneticPr fontId="3"/>
  </si>
  <si>
    <t>　(4)末梢動脈血管内治療</t>
    <rPh sb="4" eb="6">
      <t>マッショウ</t>
    </rPh>
    <rPh sb="6" eb="8">
      <t>ドウミャク</t>
    </rPh>
    <rPh sb="8" eb="10">
      <t>ケッカン</t>
    </rPh>
    <rPh sb="10" eb="11">
      <t>ナイ</t>
    </rPh>
    <rPh sb="11" eb="13">
      <t>チリョウ</t>
    </rPh>
    <phoneticPr fontId="3"/>
  </si>
  <si>
    <t>５．静脈</t>
  </si>
  <si>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</si>
  <si>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</si>
  <si>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　(1)血管アクセス手術</t>
    <rPh sb="4" eb="6">
      <t>ケッカン</t>
    </rPh>
    <rPh sb="10" eb="12">
      <t>シュジュツ</t>
    </rPh>
    <phoneticPr fontId="3"/>
  </si>
  <si>
    <t>７．これに準ずる手術</t>
    <rPh sb="5" eb="6">
      <t>ジュン</t>
    </rPh>
    <rPh sb="8" eb="10">
      <t>シュジュツ</t>
    </rPh>
    <phoneticPr fontId="3"/>
  </si>
  <si>
    <t>合　　　　計</t>
    <rPh sb="0" eb="6">
      <t>ゴウケイ</t>
    </rPh>
    <phoneticPr fontId="3"/>
  </si>
  <si>
    <t>１．先天性心疾患</t>
  </si>
  <si>
    <t>　(1)体－肺動脈短絡術</t>
  </si>
  <si>
    <t>　(2)CoA手術</t>
  </si>
  <si>
    <t>　(3)VSD（膜様部／筋性部単独型）閉鎖術</t>
    <phoneticPr fontId="3"/>
  </si>
  <si>
    <t>　(4)PAPVR修復術</t>
  </si>
  <si>
    <t>　(5)AVSD（partial）手術</t>
  </si>
  <si>
    <t>　(6)バルサルバ洞動脈瘤手術</t>
  </si>
  <si>
    <t>　(7)DCRV手術</t>
  </si>
  <si>
    <t>　(8)右室流出路形成術</t>
  </si>
  <si>
    <t>　(9)大動脈弁切開術</t>
  </si>
  <si>
    <t>　(10)冠状動脈瘻手術</t>
  </si>
  <si>
    <t>　(11)両方向性Glenn手術</t>
  </si>
  <si>
    <t>２．弁膜症</t>
    <rPh sb="2" eb="5">
      <t>ベンマクショウ</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</si>
  <si>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</si>
  <si>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</si>
  <si>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　(3)その他単独弁置換術</t>
    <rPh sb="6" eb="7">
      <t>タ</t>
    </rPh>
    <rPh sb="7" eb="9">
      <t>タンドク</t>
    </rPh>
    <rPh sb="9" eb="10">
      <t>ベン</t>
    </rPh>
    <rPh sb="10" eb="12">
      <t>チカン</t>
    </rPh>
    <rPh sb="12" eb="13">
      <t>ジュツ</t>
    </rPh>
    <phoneticPr fontId="3"/>
  </si>
  <si>
    <t>３．虚血性心疾患</t>
    <rPh sb="2" eb="5">
      <t>キョケツセイ</t>
    </rPh>
    <rPh sb="5" eb="8">
      <t>シンシッカン</t>
    </rPh>
    <phoneticPr fontId="3"/>
  </si>
  <si>
    <t>　(1)CABG(1枝)</t>
    <rPh sb="10" eb="11">
      <t>エダ</t>
    </rPh>
    <phoneticPr fontId="3"/>
  </si>
  <si>
    <t>４．その他の心疾患手術</t>
    <rPh sb="4" eb="5">
      <t>タ</t>
    </rPh>
    <rPh sb="6" eb="7">
      <t>シンゾウ</t>
    </rPh>
    <rPh sb="7" eb="9">
      <t>シッカン</t>
    </rPh>
    <rPh sb="9" eb="11">
      <t>シュジュツ</t>
    </rPh>
    <phoneticPr fontId="3"/>
  </si>
  <si>
    <t>　(1)心臓腫瘍摘出術</t>
    <rPh sb="4" eb="6">
      <t>シンゾウ</t>
    </rPh>
    <rPh sb="6" eb="8">
      <t>シュヨウ</t>
    </rPh>
    <rPh sb="8" eb="10">
      <t>テキシュツ</t>
    </rPh>
    <rPh sb="10" eb="11">
      <t>ジュツ</t>
    </rPh>
    <phoneticPr fontId="3"/>
  </si>
  <si>
    <t>　(2)収縮性心膜炎手術</t>
    <rPh sb="4" eb="7">
      <t>シュウシュクセイ</t>
    </rPh>
    <rPh sb="7" eb="8">
      <t>シン</t>
    </rPh>
    <rPh sb="8" eb="9">
      <t>マク</t>
    </rPh>
    <rPh sb="9" eb="10">
      <t>エン</t>
    </rPh>
    <rPh sb="10" eb="12">
      <t>シュジュツ</t>
    </rPh>
    <phoneticPr fontId="3"/>
  </si>
  <si>
    <t>　(3)Maze手術</t>
    <rPh sb="8" eb="10">
      <t>シュジュツ</t>
    </rPh>
    <phoneticPr fontId="3"/>
  </si>
  <si>
    <t>５．大動脈</t>
    <rPh sb="2" eb="5">
      <t>ダイドウミャク</t>
    </rPh>
    <phoneticPr fontId="3"/>
  </si>
  <si>
    <t>　(1)上行大動脈置換術</t>
    <rPh sb="4" eb="5">
      <t>ジョウ</t>
    </rPh>
    <rPh sb="5" eb="6">
      <t>コウ</t>
    </rPh>
    <rPh sb="6" eb="9">
      <t>ダイドウミャク</t>
    </rPh>
    <rPh sb="9" eb="11">
      <t>チカン</t>
    </rPh>
    <rPh sb="11" eb="12">
      <t>ジュツ</t>
    </rPh>
    <phoneticPr fontId="3"/>
  </si>
  <si>
    <t>　(2)下行大動脈置換術</t>
    <rPh sb="4" eb="5">
      <t>シタ</t>
    </rPh>
    <rPh sb="5" eb="6">
      <t>コウ</t>
    </rPh>
    <rPh sb="6" eb="9">
      <t>ダイドウミャク</t>
    </rPh>
    <rPh sb="9" eb="11">
      <t>チカン</t>
    </rPh>
    <rPh sb="11" eb="12">
      <t>ジュツ</t>
    </rPh>
    <phoneticPr fontId="3"/>
  </si>
  <si>
    <t>　(3)腹部大動脈手術（含腸骨動脈）</t>
    <rPh sb="4" eb="6">
      <t>フクブ</t>
    </rPh>
    <rPh sb="6" eb="9">
      <t>ダイドウミャク</t>
    </rPh>
    <rPh sb="9" eb="11">
      <t>シュジュツ</t>
    </rPh>
    <phoneticPr fontId="3"/>
  </si>
  <si>
    <t>６．動脈</t>
    <rPh sb="2" eb="4">
      <t>ドウミャク</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</si>
  <si>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</si>
  <si>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　(2)上肢の血行再建術（腋窩動脈含む）</t>
    <rPh sb="4" eb="6">
      <t>ジョウシ</t>
    </rPh>
    <rPh sb="7" eb="9">
      <t>ケッコウ</t>
    </rPh>
    <rPh sb="9" eb="11">
      <t>サイケン</t>
    </rPh>
    <rPh sb="11" eb="12">
      <t>ジュツ</t>
    </rPh>
    <phoneticPr fontId="3"/>
  </si>
  <si>
    <t>７．静脈</t>
    <rPh sb="2" eb="4">
      <t>ジョウミャク</t>
    </rPh>
    <phoneticPr fontId="3"/>
  </si>
  <si>
    <t>　(1)末梢静脈血行再建術</t>
    <rPh sb="4" eb="6">
      <t>マッショウ</t>
    </rPh>
    <rPh sb="6" eb="8">
      <t>ジョウミャク</t>
    </rPh>
    <rPh sb="8" eb="10">
      <t>ケッコウ</t>
    </rPh>
    <rPh sb="10" eb="12">
      <t>サイケン</t>
    </rPh>
    <rPh sb="12" eb="13">
      <t>ジュツ</t>
    </rPh>
    <phoneticPr fontId="3"/>
  </si>
  <si>
    <t>８．その他の血管系手術</t>
    <rPh sb="4" eb="5">
      <t>タ</t>
    </rPh>
    <rPh sb="6" eb="9">
      <t>ケッカンケイ</t>
    </rPh>
    <rPh sb="9" eb="11">
      <t>シュジュツ</t>
    </rPh>
    <phoneticPr fontId="3"/>
  </si>
  <si>
    <t>　(1)血管外傷手術</t>
    <rPh sb="4" eb="6">
      <t>ケッカン</t>
    </rPh>
    <rPh sb="6" eb="8">
      <t>ガイショウ</t>
    </rPh>
    <rPh sb="8" eb="10">
      <t>シュジュツ</t>
    </rPh>
    <phoneticPr fontId="3"/>
  </si>
  <si>
    <t>　(2)胸郭出口症候群</t>
    <rPh sb="4" eb="6">
      <t>キョウカク</t>
    </rPh>
    <rPh sb="6" eb="8">
      <t>デグチ</t>
    </rPh>
    <rPh sb="8" eb="11">
      <t>ショウコウグン</t>
    </rPh>
    <phoneticPr fontId="3"/>
  </si>
  <si>
    <t>　(3)血管アクセス手術</t>
    <rPh sb="4" eb="6">
      <t>ケッカン</t>
    </rPh>
    <rPh sb="10" eb="12">
      <t>シュジュツ</t>
    </rPh>
    <phoneticPr fontId="3"/>
  </si>
  <si>
    <t>　　（人工血管使用、静脈表在化内シャント）</t>
    <phoneticPr fontId="3"/>
  </si>
  <si>
    <t>９．これに準ずる手術</t>
    <rPh sb="5" eb="6">
      <t>ジュン</t>
    </rPh>
    <rPh sb="8" eb="10">
      <t>シュジュツ</t>
    </rPh>
    <phoneticPr fontId="3"/>
  </si>
  <si>
    <t>　(1)TOF修復術</t>
    <rPh sb="7" eb="9">
      <t>シュウフク</t>
    </rPh>
    <rPh sb="9" eb="10">
      <t>ジュツ</t>
    </rPh>
    <phoneticPr fontId="3"/>
  </si>
  <si>
    <t>　(2)TGA手術</t>
    <rPh sb="7" eb="9">
      <t>シュジュツ</t>
    </rPh>
    <phoneticPr fontId="3"/>
  </si>
  <si>
    <t>　(3)DORV手術</t>
    <rPh sb="8" eb="10">
      <t>シュジュツ</t>
    </rPh>
    <phoneticPr fontId="3"/>
  </si>
  <si>
    <t>　(4)TAPVR手術</t>
    <rPh sb="9" eb="11">
      <t>シュジュツ</t>
    </rPh>
    <phoneticPr fontId="3"/>
  </si>
  <si>
    <t>　(5)AVSD(Complete)手術</t>
    <rPh sb="18" eb="20">
      <t>シュジュツ</t>
    </rPh>
    <phoneticPr fontId="3"/>
  </si>
  <si>
    <t>　(6)Fontan型手術</t>
    <rPh sb="10" eb="11">
      <t>カタ</t>
    </rPh>
    <rPh sb="11" eb="13">
      <t>シュジュツ</t>
    </rPh>
    <phoneticPr fontId="3"/>
  </si>
  <si>
    <t>　(7)Truncus手術</t>
    <rPh sb="11" eb="13">
      <t>シュジュツ</t>
    </rPh>
    <phoneticPr fontId="3"/>
  </si>
  <si>
    <t>　(8)Ebstein病手術</t>
    <rPh sb="11" eb="12">
      <t>ビョウ</t>
    </rPh>
    <rPh sb="12" eb="14">
      <t>シュジュツ</t>
    </rPh>
    <phoneticPr fontId="3"/>
  </si>
  <si>
    <t>　(9)Norwood手術</t>
    <rPh sb="11" eb="13">
      <t>シュジュツ</t>
    </rPh>
    <phoneticPr fontId="3"/>
  </si>
  <si>
    <t>　(10)大動脈弁上/弁下狭窄手術</t>
    <rPh sb="15" eb="17">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</si>
  <si>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</si>
  <si>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(12)CoA(Complex)/IAA手術</t>
    <rPh sb="21" eb="23">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</si>
  <si>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</si>
  <si>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</si>
  <si>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(15)VSD（多発型）閉鎖術</t>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</si>
  <si>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</si>
  <si>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</si>
  <si>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</si>
  <si>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</si>
  <si>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　(5)大動脈基部再建術</t>
    <rPh sb="4" eb="7">
      <t>ダイドウミャク</t>
    </rPh>
    <rPh sb="7" eb="9">
      <t>キブ</t>
    </rPh>
    <rPh sb="9" eb="11">
      <t>サイケン</t>
    </rPh>
    <rPh sb="11" eb="12">
      <t>ジュツ</t>
    </rPh>
    <phoneticPr fontId="3"/>
  </si>
  <si>
    <t>　(6)TAVR（TAVI）（開胸を伴う）</t>
    <phoneticPr fontId="3"/>
  </si>
  <si>
    <t>　(1)CABG(2枝以上)</t>
    <rPh sb="10" eb="11">
      <t>エダ</t>
    </rPh>
    <rPh sb="11" eb="13">
      <t>イジョウ</t>
    </rPh>
    <phoneticPr fontId="3"/>
  </si>
  <si>
    <t>　(2)心筋梗塞合併切除症例</t>
    <rPh sb="4" eb="6">
      <t>シンキン</t>
    </rPh>
    <rPh sb="6" eb="8">
      <t>コウソク</t>
    </rPh>
    <rPh sb="8" eb="10">
      <t>ガッペイ</t>
    </rPh>
    <rPh sb="10" eb="12">
      <t>セツジョ</t>
    </rPh>
    <rPh sb="12" eb="14">
      <t>ショウレイ</t>
    </rPh>
    <phoneticPr fontId="3"/>
  </si>
  <si>
    <t>４．その他の心疾患手術</t>
    <rPh sb="4" eb="5">
      <t>タ</t>
    </rPh>
    <rPh sb="6" eb="7">
      <t>シン</t>
    </rPh>
    <rPh sb="7" eb="9">
      <t>シッカン</t>
    </rPh>
    <rPh sb="9" eb="11">
      <t>シュジュツ</t>
    </rPh>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</si>
  <si>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</si>
  <si>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</si>
  <si>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(1)弓部大動脈手術</t>
  </si>
  <si>
    <t>　(2)胸腹部大動脈手術</t>
  </si>
  <si>
    <t>　(3)腎動脈遮断を伴う腹部大動脈手術</t>
  </si>
  <si>
    <t>　(4)大動脈解離手術（人工血管置換）</t>
  </si>
  <si>
    <t>　(5)感染性／炎症性腹部大動脈瘤</t>
  </si>
  <si>
    <t>　(7)異型CoA手術</t>
  </si>
  <si>
    <t>　(9)内腸骨動脈瘤に対する内腸骨</t>
    <phoneticPr fontId="3"/>
  </si>
  <si>
    <t>再建を伴う腹部大動脈瘤手術</t>
    <phoneticPr fontId="3"/>
  </si>
  <si>
    <t>　(1)下腿３分枝以下の血行再建術</t>
  </si>
  <si>
    <t>　(2)頸動脈内膜摘除術</t>
  </si>
  <si>
    <t>　(3)椎骨動脈血行再建術</t>
  </si>
  <si>
    <t>　(4)腹部内臓動脈血行再建術</t>
    <phoneticPr fontId="3"/>
  </si>
  <si>
    <t>　　（含腎動脈）</t>
    <phoneticPr fontId="3"/>
  </si>
  <si>
    <t>　(1)大静脈血行再建術</t>
    <rPh sb="4" eb="5">
      <t>ダイ</t>
    </rPh>
    <rPh sb="5" eb="7">
      <t>ジョウミャク</t>
    </rPh>
    <rPh sb="7" eb="9">
      <t>ケッコウ</t>
    </rPh>
    <rPh sb="9" eb="11">
      <t>サイケン</t>
    </rPh>
    <rPh sb="11" eb="12">
      <t>ジュツ</t>
    </rPh>
    <phoneticPr fontId="3"/>
  </si>
  <si>
    <t>８．その他の血管系手術</t>
    <rPh sb="4" eb="5">
      <t>タ</t>
    </rPh>
    <rPh sb="6" eb="8">
      <t>ケッカン</t>
    </rPh>
    <rPh sb="8" eb="9">
      <t>ケイ</t>
    </rPh>
    <rPh sb="9" eb="11">
      <t>シュジュツ</t>
    </rPh>
    <phoneticPr fontId="3"/>
  </si>
  <si>
    <t>　(1)体腔内の血管外傷手術</t>
    <phoneticPr fontId="3"/>
  </si>
  <si>
    <t>　(2)リンパ管微小静脈吻合術</t>
    <phoneticPr fontId="3"/>
  </si>
  <si>
    <t>合　　　　　計</t>
    <rPh sb="0" eb="7">
      <t>ゴウケイ</t>
    </rPh>
    <phoneticPr fontId="3"/>
  </si>
  <si>
    <t>１．先天性心疾患（乳児）</t>
    <rPh sb="2" eb="5">
      <t>センテンセイ</t>
    </rPh>
    <rPh sb="5" eb="8">
      <t>シンシッカン</t>
    </rPh>
    <rPh sb="9" eb="11">
      <t>ニュウジ</t>
    </rPh>
    <phoneticPr fontId="3"/>
  </si>
  <si>
    <t>　(1)心膜切開/開窓術
　　（術後タンポナーデ例は除く）</t>
    <rPh sb="4" eb="5">
      <t>シン</t>
    </rPh>
    <rPh sb="5" eb="6">
      <t>マク</t>
    </rPh>
    <rPh sb="6" eb="8">
      <t>セッカイ</t>
    </rPh>
    <rPh sb="9" eb="10">
      <t>カイ</t>
    </rPh>
    <rPh sb="10" eb="11">
      <t>マド</t>
    </rPh>
    <rPh sb="11" eb="12">
      <t>ジュツ</t>
    </rPh>
    <phoneticPr fontId="3"/>
  </si>
  <si>
    <t>　(5)腹部内臓動脈に対する血管内治療</t>
    <phoneticPr fontId="3"/>
  </si>
  <si>
    <t>　(2)下肢静脈瘤手術</t>
    <phoneticPr fontId="3"/>
  </si>
  <si>
    <t>　(3)末梢静脈血管内治療</t>
    <phoneticPr fontId="3"/>
  </si>
  <si>
    <t>　(4)下大静脈フィルター留置術</t>
    <phoneticPr fontId="3"/>
  </si>
  <si>
    <t>　(2)交感神経切除・焼灼術</t>
    <phoneticPr fontId="3"/>
  </si>
  <si>
    <t>　(3)虚血肢大切断術</t>
    <phoneticPr fontId="3"/>
  </si>
  <si>
    <t>　(4)膝窩動脈捕捉症候群筋切離術</t>
    <phoneticPr fontId="3"/>
  </si>
  <si>
    <t>　(5)外膜嚢腫手術</t>
    <phoneticPr fontId="3"/>
  </si>
  <si>
    <t>　(6)動脈グラフト採取術</t>
    <phoneticPr fontId="3"/>
  </si>
  <si>
    <t>　(7)静脈グラフト採取術</t>
    <phoneticPr fontId="3"/>
  </si>
  <si>
    <t>　(8)IABP,PCPS,ECMO外科的挿入又は抜去</t>
    <phoneticPr fontId="3"/>
  </si>
  <si>
    <t>　(4)TAVR(TAVI)(開胸を伴わない)</t>
    <phoneticPr fontId="3"/>
  </si>
  <si>
    <t>　(8)分枝再建を伴うステントグラフト内挿術</t>
    <phoneticPr fontId="3"/>
  </si>
  <si>
    <t>　(1)体－肺動脈短絡術(乳児)</t>
  </si>
  <si>
    <t>　(2)CoA手術(乳児)</t>
  </si>
  <si>
    <t>　(3)VSD（膜様部／筋性部単独型）閉鎖術(乳児)</t>
  </si>
  <si>
    <t>　(4)PAPVR修復術(乳児)</t>
  </si>
  <si>
    <t>　(5)AVSD（partial）手術(乳児)</t>
  </si>
  <si>
    <t>　(6)バルサルバ洞動脈瘤手術(乳児)</t>
  </si>
  <si>
    <t>　(7)DCRV手術(乳児)</t>
  </si>
  <si>
    <t>　(8)右室流出路形成術(乳児)</t>
  </si>
  <si>
    <t>　(9)大動脈弁切開術(乳児)</t>
  </si>
  <si>
    <t>　(10)冠状動脈瘻手術(乳児)</t>
  </si>
  <si>
    <t>　(11)両方向性Glenn手術(乳児)</t>
  </si>
  <si>
    <t>　(6)肺動脈絞扼術（左右両側肺動脈）(乳児)</t>
    <phoneticPr fontId="3"/>
  </si>
  <si>
    <t>　(5)肺動脈絞扼術（主肺動脈）(乳児)</t>
    <phoneticPr fontId="3"/>
  </si>
  <si>
    <t>　(1)PDA手術(乳児)</t>
    <phoneticPr fontId="3"/>
  </si>
  <si>
    <t>　(2)ASD閉鎖術(乳児)</t>
    <phoneticPr fontId="3"/>
  </si>
  <si>
    <t>　(3)VSD(肺動脈弁下単独型)閉鎖術(乳児)</t>
    <phoneticPr fontId="3"/>
  </si>
  <si>
    <t>　(4)肺動脈弁切開術(乳児)</t>
    <phoneticPr fontId="3"/>
  </si>
  <si>
    <t>件数
(総数)</t>
    <rPh sb="0" eb="2">
      <t>ケンスウ</t>
    </rPh>
    <rPh sb="4" eb="6">
      <t>ソウスウ</t>
    </rPh>
    <phoneticPr fontId="3"/>
  </si>
  <si>
    <t>内16歳
未満</t>
    <rPh sb="0" eb="1">
      <t>ウチ</t>
    </rPh>
    <rPh sb="3" eb="4">
      <t>サイ</t>
    </rPh>
    <rPh sb="5" eb="7">
      <t>ミマン</t>
    </rPh>
    <phoneticPr fontId="3"/>
  </si>
  <si>
    <t>3学会構成 心臓血管外科専門医認定機構</t>
    <rPh sb="1" eb="3">
      <t>ガッカイ</t>
    </rPh>
    <rPh sb="3" eb="5">
      <t>コウセイ</t>
    </rPh>
    <rPh sb="6" eb="8">
      <t>シンゾウ</t>
    </rPh>
    <rPh sb="8" eb="10">
      <t>ケッカン</t>
    </rPh>
    <rPh sb="10" eb="12">
      <t>ゲカ</t>
    </rPh>
    <rPh sb="12" eb="15">
      <t>センモンイ</t>
    </rPh>
    <rPh sb="15" eb="17">
      <t>ニンテイ</t>
    </rPh>
    <rPh sb="17" eb="19">
      <t>キコウ</t>
    </rPh>
    <phoneticPr fontId="4"/>
  </si>
  <si>
    <t>合　　計</t>
    <rPh sb="0" eb="1">
      <t>ゴウ</t>
    </rPh>
    <rPh sb="3" eb="4">
      <t>ケイ</t>
    </rPh>
    <phoneticPr fontId="3"/>
  </si>
  <si>
    <t>＊合計欄にはそれぞれ小児症例による係数が含まれています</t>
    <rPh sb="1" eb="3">
      <t>ゴウケイ</t>
    </rPh>
    <rPh sb="3" eb="4">
      <t>ラン</t>
    </rPh>
    <rPh sb="10" eb="12">
      <t>ショウニ</t>
    </rPh>
    <rPh sb="12" eb="14">
      <t>ショウレイ</t>
    </rPh>
    <rPh sb="17" eb="19">
      <t>ケイスウ</t>
    </rPh>
    <rPh sb="20" eb="21">
      <t>フク</t>
    </rPh>
    <phoneticPr fontId="3"/>
  </si>
  <si>
    <t>先天性心疾患の扱い</t>
    <rPh sb="0" eb="3">
      <t>センテンセイ</t>
    </rPh>
    <rPh sb="3" eb="6">
      <t>シンシッカン</t>
    </rPh>
    <rPh sb="7" eb="8">
      <t>アツカ</t>
    </rPh>
    <phoneticPr fontId="3"/>
  </si>
  <si>
    <t>(2)</t>
  </si>
  <si>
    <t>(3)</t>
  </si>
  <si>
    <r>
      <t>乳児（</t>
    </r>
    <r>
      <rPr>
        <sz val="10"/>
        <color rgb="FFFF0000"/>
        <rFont val="ＭＳ 明朝"/>
        <family val="1"/>
        <charset val="128"/>
      </rPr>
      <t>1歳未満</t>
    </r>
    <r>
      <rPr>
        <sz val="10"/>
        <rFont val="ＭＳ 明朝"/>
        <family val="1"/>
        <charset val="128"/>
      </rPr>
      <t>）手術は、難易度を一つ上げることができる。</t>
    </r>
    <rPh sb="0" eb="2">
      <t>ニュウジ</t>
    </rPh>
    <rPh sb="4" eb="5">
      <t>サイ</t>
    </rPh>
    <rPh sb="5" eb="7">
      <t>ミマン</t>
    </rPh>
    <rPh sb="8" eb="10">
      <t>シュジュツ</t>
    </rPh>
    <rPh sb="12" eb="15">
      <t>ナンイド</t>
    </rPh>
    <rPh sb="16" eb="17">
      <t>ヒト</t>
    </rPh>
    <rPh sb="18" eb="19">
      <t>ア</t>
    </rPh>
    <phoneticPr fontId="3"/>
  </si>
  <si>
    <t>※難易度A→B</t>
  </si>
  <si>
    <t>※難易度B→C</t>
  </si>
  <si>
    <t>A-5 &amp; A-6 疾患の扱い</t>
    <rPh sb="10" eb="12">
      <t>シッカン</t>
    </rPh>
    <rPh sb="13" eb="14">
      <t>アツカ</t>
    </rPh>
    <phoneticPr fontId="3"/>
  </si>
  <si>
    <t xml:space="preserve"> NEW</t>
    <phoneticPr fontId="3"/>
  </si>
  <si>
    <t>&gt;&gt;症例件数カウント条件について</t>
    <phoneticPr fontId="3"/>
  </si>
  <si>
    <t>(1)</t>
    <phoneticPr fontId="3"/>
  </si>
  <si>
    <t>(2)</t>
    <phoneticPr fontId="3"/>
  </si>
  <si>
    <r>
      <t xml:space="preserve"> 臨床修練実績表　難易度(C)用 (2)</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rPh sb="22" eb="24">
      <t>コウシン</t>
    </rPh>
    <rPh sb="25" eb="27">
      <t>カイメ</t>
    </rPh>
    <rPh sb="27" eb="29">
      <t>イコウ</t>
    </rPh>
    <phoneticPr fontId="4"/>
  </si>
  <si>
    <r>
      <t xml:space="preserve"> 臨床修練実績表　難易度(C)用 (1)</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</si>
  <si>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(2)</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</si>
  <si>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(1)</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</si>
  <si>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難易度(A)用</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</si>
  <si>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手術経験実績：総点数表 </t>
    </r>
    <r>
      <rPr>
        <b/>
        <sz val="14"/>
        <color indexed="8"/>
        <rFont val="ＭＳ 明朝"/>
        <family val="1"/>
        <charset val="128"/>
      </rPr>
      <t>（更新２回目以降）</t>
    </r>
    <rPh sb="1" eb="3">
      <t>シュジュツ</t>
    </rPh>
    <rPh sb="3" eb="5">
      <t>ケイケン</t>
    </rPh>
    <rPh sb="5" eb="7">
      <t>ジッセキ</t>
    </rPh>
    <rPh sb="8" eb="10">
      <t>ソウテン</t>
    </rPh>
    <rPh sb="10" eb="12">
      <t>スウヒョウ</t>
    </rPh>
    <phoneticPr fontId="4"/>
  </si>
  <si>
    <t>うち先天性
(小児)心疾患</t>
    <rPh sb="2" eb="4">
      <t>センテン</t>
    </rPh>
    <rPh sb="4" eb="5">
      <t>セイ</t>
    </rPh>
    <rPh sb="7" eb="9">
      <t>ショウニ</t>
    </rPh>
    <rPh sb="10" eb="13">
      <t>シンシッカン</t>
    </rPh>
    <phoneticPr fontId="8"/>
  </si>
  <si>
    <t>外科専門医 有効期限年月日</t>
    <rPh sb="0" eb="2">
      <t>ゲカ</t>
    </rPh>
    <rPh sb="2" eb="5">
      <t>センモンイ</t>
    </rPh>
    <rPh sb="6" eb="8">
      <t>ユウコウ</t>
    </rPh>
    <rPh sb="8" eb="10">
      <t>キゲン</t>
    </rPh>
    <rPh sb="10" eb="13">
      <t>ネンガッピ</t>
    </rPh>
    <phoneticPr fontId="3"/>
  </si>
  <si>
    <t>１．論文：</t>
    <rPh sb="2" eb="4">
      <t>ロンブン</t>
    </rPh>
    <phoneticPr fontId="3"/>
  </si>
  <si>
    <t>⑧　添付の手術記録は、右肩または左肩に番号を振り、この表のNo.欄と一致させること。</t>
    <rPh sb="2" eb="4">
      <t>テンプ</t>
    </rPh>
    <rPh sb="5" eb="7">
      <t>シュジュツ</t>
    </rPh>
    <rPh sb="7" eb="9">
      <t>キロク</t>
    </rPh>
    <rPh sb="11" eb="13">
      <t>ミギカタ</t>
    </rPh>
    <rPh sb="16" eb="18">
      <t>ヒダリカタ</t>
    </rPh>
    <rPh sb="19" eb="21">
      <t>バンゴウ</t>
    </rPh>
    <rPh sb="22" eb="23">
      <t>フ</t>
    </rPh>
    <rPh sb="27" eb="28">
      <t>ヒョウ</t>
    </rPh>
    <rPh sb="32" eb="33">
      <t>ラン</t>
    </rPh>
    <rPh sb="34" eb="36">
      <t>イッチ</t>
    </rPh>
    <phoneticPr fontId="3"/>
  </si>
  <si>
    <t>シートNo．</t>
    <phoneticPr fontId="3"/>
  </si>
  <si>
    <t>No.</t>
    <phoneticPr fontId="3"/>
  </si>
  <si>
    <t>乳児</t>
    <rPh sb="0" eb="2">
      <t>ニュウジ</t>
    </rPh>
    <phoneticPr fontId="3"/>
  </si>
  <si>
    <t>手術名</t>
    <phoneticPr fontId="3"/>
  </si>
  <si>
    <t>手術日
年/月/日</t>
    <phoneticPr fontId="3"/>
  </si>
  <si>
    <t>④　なお、手術の内容は手術術式難易度（A）（B）（C）にあげられているものとします。難易度別カテゴリーNo.は、A-1, C-1のように</t>
    <rPh sb="0" eb="1">
      <t>４</t>
    </rPh>
    <rPh sb="5" eb="7">
      <t>シュジュツ</t>
    </rPh>
    <rPh sb="8" eb="10">
      <t>ナイヨウ</t>
    </rPh>
    <rPh sb="11" eb="13">
      <t>シュジュツ</t>
    </rPh>
    <rPh sb="13" eb="15">
      <t>ジュツシキ</t>
    </rPh>
    <rPh sb="15" eb="18">
      <t>ナンイド</t>
    </rPh>
    <rPh sb="42" eb="45">
      <t>ナンイド</t>
    </rPh>
    <rPh sb="45" eb="46">
      <t>ベツ</t>
    </rPh>
    <phoneticPr fontId="3"/>
  </si>
  <si>
    <t>第　　回　日本外科学会定期学術集会</t>
    <rPh sb="0" eb="1">
      <t>ダイ</t>
    </rPh>
    <rPh sb="3" eb="4">
      <t>カイ</t>
    </rPh>
    <rPh sb="5" eb="7">
      <t>ニホン</t>
    </rPh>
    <rPh sb="7" eb="9">
      <t>ゲカ</t>
    </rPh>
    <rPh sb="9" eb="11">
      <t>ガッカイ</t>
    </rPh>
    <rPh sb="11" eb="13">
      <t>テイキ</t>
    </rPh>
    <rPh sb="13" eb="15">
      <t>ガクジュツ</t>
    </rPh>
    <rPh sb="15" eb="17">
      <t>シュウカイ</t>
    </rPh>
    <phoneticPr fontId="3"/>
  </si>
  <si>
    <t>著者名</t>
    <phoneticPr fontId="3"/>
  </si>
  <si>
    <t>公刊年/巻/頁</t>
    <phoneticPr fontId="3"/>
  </si>
  <si>
    <t>２．学会：</t>
    <rPh sb="2" eb="4">
      <t>ガッカイ</t>
    </rPh>
    <phoneticPr fontId="3"/>
  </si>
  <si>
    <t>学会総会に計５回以上参加していること、日本外科学会定期学術集会に１回以上参加していること</t>
    <rPh sb="5" eb="6">
      <t>ケイ</t>
    </rPh>
    <rPh sb="7" eb="8">
      <t>カイ</t>
    </rPh>
    <rPh sb="8" eb="10">
      <t>イジョウ</t>
    </rPh>
    <rPh sb="10" eb="12">
      <t>サンカ</t>
    </rPh>
    <rPh sb="21" eb="22">
      <t>ソト</t>
    </rPh>
    <rPh sb="25" eb="27">
      <t>テイキ</t>
    </rPh>
    <rPh sb="27" eb="29">
      <t>ガクジュツ</t>
    </rPh>
    <rPh sb="29" eb="31">
      <t>シュウカイ</t>
    </rPh>
    <phoneticPr fontId="3"/>
  </si>
  <si>
    <t>参加年月</t>
    <phoneticPr fontId="3"/>
  </si>
  <si>
    <t>３．学会卒後教育セミナー・Postgraduate Course等への参加：</t>
    <rPh sb="2" eb="4">
      <t>ガッカイ</t>
    </rPh>
    <rPh sb="4" eb="5">
      <t>ソツ</t>
    </rPh>
    <rPh sb="5" eb="6">
      <t>ゴ</t>
    </rPh>
    <rPh sb="6" eb="8">
      <t>キョウイク</t>
    </rPh>
    <rPh sb="32" eb="33">
      <t>トウ</t>
    </rPh>
    <rPh sb="35" eb="37">
      <t>サンカ</t>
    </rPh>
    <phoneticPr fontId="3"/>
  </si>
  <si>
    <t xml:space="preserve"> ５年間に心臓血管外科専門医認定機構の認めるセミナーに３回以上参加していること</t>
    <rPh sb="5" eb="7">
      <t>シンゾウ</t>
    </rPh>
    <rPh sb="7" eb="9">
      <t>ケッカン</t>
    </rPh>
    <rPh sb="9" eb="11">
      <t>ゲカ</t>
    </rPh>
    <rPh sb="11" eb="14">
      <t>センモンイ</t>
    </rPh>
    <rPh sb="14" eb="16">
      <t>ニンテイ</t>
    </rPh>
    <rPh sb="16" eb="18">
      <t>キコウ</t>
    </rPh>
    <rPh sb="19" eb="20">
      <t>ミト</t>
    </rPh>
    <rPh sb="28" eb="31">
      <t>カイイジョウ</t>
    </rPh>
    <rPh sb="31" eb="33">
      <t>サンカ</t>
    </rPh>
    <phoneticPr fontId="3"/>
  </si>
  <si>
    <t>４．医療安全講習会：</t>
    <rPh sb="2" eb="4">
      <t>イリョウ</t>
    </rPh>
    <rPh sb="4" eb="6">
      <t>アンゼン</t>
    </rPh>
    <rPh sb="6" eb="9">
      <t>コウシュウカイ</t>
    </rPh>
    <phoneticPr fontId="3"/>
  </si>
  <si>
    <t xml:space="preserve"> ５年間に心臓血管外科専門医認定機構が認める医療安全講習会を２回以上受講していること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4">
      <t>イリョウ</t>
    </rPh>
    <rPh sb="24" eb="26">
      <t>アンゼン</t>
    </rPh>
    <rPh sb="26" eb="29">
      <t>コウシュウカイ</t>
    </rPh>
    <rPh sb="32" eb="34">
      <t>イジョウ</t>
    </rPh>
    <rPh sb="34" eb="36">
      <t>ジュコウ</t>
    </rPh>
    <phoneticPr fontId="3"/>
  </si>
  <si>
    <t>( )…A-5、A-6症例数計</t>
  </si>
  <si>
    <t>＊難易度Aの件数欄にはA-5、A-6症例による係数が含まれています</t>
    <rPh sb="1" eb="4">
      <t>ナンイド</t>
    </rPh>
    <rPh sb="6" eb="8">
      <t>ケンスウ</t>
    </rPh>
    <rPh sb="8" eb="9">
      <t>ラン</t>
    </rPh>
    <rPh sb="18" eb="20">
      <t>ショウレイ</t>
    </rPh>
    <rPh sb="23" eb="25">
      <t>ケイスウ</t>
    </rPh>
    <rPh sb="26" eb="27">
      <t>フク</t>
    </rPh>
    <phoneticPr fontId="3"/>
  </si>
  <si>
    <t>「弁膜症」「虚血性心疾患」「その他の心疾患術式」「大動脈手術」で、</t>
    <phoneticPr fontId="3"/>
  </si>
  <si>
    <r>
      <rPr>
        <sz val="10"/>
        <color rgb="FFFF0000"/>
        <rFont val="ＭＳ 明朝"/>
        <family val="1"/>
        <charset val="128"/>
      </rPr>
      <t>16歳未満に対して</t>
    </r>
    <r>
      <rPr>
        <sz val="10"/>
        <rFont val="ＭＳ 明朝"/>
        <family val="1"/>
        <charset val="128"/>
      </rPr>
      <t>手術を行った場合も、1.4の係数をかけることができる。</t>
    </r>
    <rPh sb="2" eb="3">
      <t>サイ</t>
    </rPh>
    <rPh sb="3" eb="5">
      <t>ミマン</t>
    </rPh>
    <rPh sb="6" eb="7">
      <t>タイ</t>
    </rPh>
    <rPh sb="9" eb="11">
      <t>シュジュツ</t>
    </rPh>
    <rPh sb="12" eb="13">
      <t>オコナ</t>
    </rPh>
    <rPh sb="15" eb="17">
      <t>バアイ</t>
    </rPh>
    <rPh sb="23" eb="25">
      <t>ケイスウ</t>
    </rPh>
    <phoneticPr fontId="3"/>
  </si>
  <si>
    <t>初回更新者要件：各手術最大5例までカウント可能</t>
    <rPh sb="0" eb="2">
      <t>ショカイ</t>
    </rPh>
    <rPh sb="2" eb="4">
      <t>コウシン</t>
    </rPh>
    <rPh sb="4" eb="5">
      <t>シャ</t>
    </rPh>
    <rPh sb="5" eb="7">
      <t>ヨウケン</t>
    </rPh>
    <rPh sb="8" eb="9">
      <t>カク</t>
    </rPh>
    <rPh sb="9" eb="11">
      <t>シュジュツ</t>
    </rPh>
    <rPh sb="11" eb="13">
      <t>サイダイ</t>
    </rPh>
    <rPh sb="14" eb="15">
      <t>レイ</t>
    </rPh>
    <rPh sb="21" eb="23">
      <t>カノウ</t>
    </rPh>
    <phoneticPr fontId="3"/>
  </si>
  <si>
    <t>２回目以降要件：各手術は、症例数×0.1でカウントし、例数制限はない</t>
    <rPh sb="1" eb="3">
      <t>カイメ</t>
    </rPh>
    <rPh sb="3" eb="5">
      <t>イコウ</t>
    </rPh>
    <rPh sb="5" eb="7">
      <t>ヨウケン</t>
    </rPh>
    <rPh sb="8" eb="9">
      <t>カク</t>
    </rPh>
    <rPh sb="9" eb="11">
      <t>シュジュツ</t>
    </rPh>
    <rPh sb="13" eb="15">
      <t>ショウレイ</t>
    </rPh>
    <rPh sb="15" eb="16">
      <t>スウ</t>
    </rPh>
    <rPh sb="27" eb="28">
      <t>レイ</t>
    </rPh>
    <rPh sb="28" eb="29">
      <t>スウ</t>
    </rPh>
    <rPh sb="29" eb="31">
      <t>セイゲン</t>
    </rPh>
    <phoneticPr fontId="3"/>
  </si>
  <si>
    <t>「先天性心疾患」の手術を行った場合、1.4の係数をかけることができる。</t>
    <rPh sb="1" eb="4">
      <t>センテンセイ</t>
    </rPh>
    <rPh sb="4" eb="7">
      <t>シンシッカン</t>
    </rPh>
    <rPh sb="9" eb="11">
      <t>シュジュツ</t>
    </rPh>
    <rPh sb="12" eb="13">
      <t>オコナ</t>
    </rPh>
    <rPh sb="15" eb="17">
      <t>バアイ</t>
    </rPh>
    <rPh sb="22" eb="24">
      <t>ケイスウ</t>
    </rPh>
    <phoneticPr fontId="3"/>
  </si>
  <si>
    <t>　(3)頸動脈ステント留置術</t>
    <phoneticPr fontId="3"/>
  </si>
  <si>
    <t>　(4)肺動脈血栓摘除術（急性、直達術）</t>
    <phoneticPr fontId="3"/>
  </si>
  <si>
    <t>　(5)人工血管・動脈感染に対する根治術</t>
  </si>
  <si>
    <t>　(6)上肢の血行再建術</t>
  </si>
  <si>
    <t>　(7)拡大大腿深動脈形成術（大腿深動脈</t>
  </si>
  <si>
    <t>　(8)血行再建を伴う胸郭出口症候群手術</t>
  </si>
  <si>
    <t>　(9)破裂性末梢動脈瘤手術</t>
  </si>
  <si>
    <t>　(10)肺動脈内膜摘除術（慢性）</t>
  </si>
  <si>
    <t>　　（末梢吻合が上腕動脈以遠）</t>
  </si>
  <si>
    <t>　　　末梢へのバイパス術を含む）</t>
  </si>
  <si>
    <t>心臓血管外科専門医番号</t>
    <rPh sb="0" eb="2">
      <t>シンゾウ</t>
    </rPh>
    <rPh sb="2" eb="4">
      <t>ケッカン</t>
    </rPh>
    <rPh sb="4" eb="6">
      <t>ゲカ</t>
    </rPh>
    <rPh sb="6" eb="8">
      <t>センモン</t>
    </rPh>
    <rPh sb="8" eb="9">
      <t>イ</t>
    </rPh>
    <rPh sb="9" eb="11">
      <t>バンゴウ</t>
    </rPh>
    <phoneticPr fontId="3"/>
  </si>
  <si>
    <t>日本外科学会</t>
    <rPh sb="0" eb="2">
      <t>ニホン</t>
    </rPh>
    <rPh sb="2" eb="4">
      <t>ゲカ</t>
    </rPh>
    <rPh sb="4" eb="6">
      <t>ガッカイ</t>
    </rPh>
    <phoneticPr fontId="3"/>
  </si>
  <si>
    <t>会員番号</t>
    <rPh sb="0" eb="2">
      <t>カイイン</t>
    </rPh>
    <rPh sb="2" eb="4">
      <t>バンゴウ</t>
    </rPh>
    <phoneticPr fontId="3"/>
  </si>
  <si>
    <t>現勤務先</t>
    <rPh sb="0" eb="1">
      <t>ゲン</t>
    </rPh>
    <rPh sb="1" eb="4">
      <t>キンムサキ</t>
    </rPh>
    <phoneticPr fontId="3"/>
  </si>
  <si>
    <t>16歳
未満</t>
    <rPh sb="2" eb="3">
      <t>サイ</t>
    </rPh>
    <rPh sb="4" eb="6">
      <t>ミマン</t>
    </rPh>
    <phoneticPr fontId="3"/>
  </si>
  <si>
    <t>②　術者名あるいは指導的助手名のついた手術記録コピーを添付して下さい。（氏名やID等個人を特定できる情報は消すこと）</t>
    <rPh sb="0" eb="1">
      <t>２</t>
    </rPh>
    <rPh sb="2" eb="3">
      <t>ジュツシャ</t>
    </rPh>
    <rPh sb="3" eb="4">
      <t>シャ</t>
    </rPh>
    <rPh sb="4" eb="5">
      <t>ナ</t>
    </rPh>
    <rPh sb="9" eb="12">
      <t>シドウテキ</t>
    </rPh>
    <rPh sb="12" eb="14">
      <t>ジョシュ</t>
    </rPh>
    <rPh sb="14" eb="15">
      <t>メイ</t>
    </rPh>
    <rPh sb="19" eb="21">
      <t>シュジュツ</t>
    </rPh>
    <rPh sb="21" eb="23">
      <t>キロク</t>
    </rPh>
    <rPh sb="27" eb="29">
      <t>テンプ</t>
    </rPh>
    <rPh sb="31" eb="32">
      <t>クダ</t>
    </rPh>
    <rPh sb="36" eb="38">
      <t>シメイ</t>
    </rPh>
    <rPh sb="41" eb="42">
      <t>トウ</t>
    </rPh>
    <rPh sb="42" eb="44">
      <t>コジン</t>
    </rPh>
    <rPh sb="45" eb="47">
      <t>トクテイ</t>
    </rPh>
    <rPh sb="50" eb="52">
      <t>ジョウホウ</t>
    </rPh>
    <phoneticPr fontId="3"/>
  </si>
  <si>
    <t>③　A-1から順に、難易度ごとに記録して下さい。</t>
    <rPh sb="0" eb="1">
      <t>３</t>
    </rPh>
    <rPh sb="7" eb="8">
      <t>ジュン</t>
    </rPh>
    <rPh sb="10" eb="13">
      <t>ナンイド</t>
    </rPh>
    <rPh sb="16" eb="18">
      <t>キロク</t>
    </rPh>
    <rPh sb="20" eb="21">
      <t>クダ</t>
    </rPh>
    <phoneticPr fontId="3"/>
  </si>
  <si>
    <t>　　記載して下さい。</t>
    <rPh sb="2" eb="4">
      <t>キサイ</t>
    </rPh>
    <rPh sb="6" eb="7">
      <t>クダ</t>
    </rPh>
    <phoneticPr fontId="3"/>
  </si>
  <si>
    <t>⑤　シートが不足する場合はコピーして利用すること。31以降の通し番号は申請者自身で入力すること。</t>
    <rPh sb="6" eb="8">
      <t>フソク</t>
    </rPh>
    <rPh sb="10" eb="12">
      <t>バアイ</t>
    </rPh>
    <rPh sb="18" eb="20">
      <t>リヨウ</t>
    </rPh>
    <rPh sb="27" eb="29">
      <t>イコウ</t>
    </rPh>
    <rPh sb="30" eb="31">
      <t>トオ</t>
    </rPh>
    <rPh sb="32" eb="34">
      <t>バンゴウ</t>
    </rPh>
    <rPh sb="35" eb="38">
      <t>シンセイシャ</t>
    </rPh>
    <rPh sb="38" eb="40">
      <t>ジシン</t>
    </rPh>
    <rPh sb="41" eb="43">
      <t>ニュウリョク</t>
    </rPh>
    <phoneticPr fontId="3"/>
  </si>
  <si>
    <t>⑨　乳児手術あるいは16歳未満の患者に対して行った手術に該当する場合は、それぞれの欄に「○」を記入すること。</t>
    <rPh sb="2" eb="4">
      <t>ニュウジ</t>
    </rPh>
    <rPh sb="4" eb="6">
      <t>シュジュツ</t>
    </rPh>
    <rPh sb="12" eb="13">
      <t>サイ</t>
    </rPh>
    <rPh sb="13" eb="15">
      <t>ミマン</t>
    </rPh>
    <rPh sb="16" eb="18">
      <t>カンジャ</t>
    </rPh>
    <rPh sb="19" eb="20">
      <t>タイ</t>
    </rPh>
    <rPh sb="22" eb="23">
      <t>オコナ</t>
    </rPh>
    <rPh sb="25" eb="27">
      <t>シュジュツ</t>
    </rPh>
    <rPh sb="28" eb="30">
      <t>ガイトウ</t>
    </rPh>
    <rPh sb="32" eb="34">
      <t>バアイ</t>
    </rPh>
    <rPh sb="41" eb="42">
      <t>ラン</t>
    </rPh>
    <rPh sb="47" eb="49">
      <t>キニュウ</t>
    </rPh>
    <phoneticPr fontId="3"/>
  </si>
  <si>
    <t>　　 その場合の難易度別カテゴリー欄は、繰り上がった難易度（B-1またはC-1）を記入して下さい。</t>
    <rPh sb="5" eb="7">
      <t>バアイ</t>
    </rPh>
    <rPh sb="8" eb="11">
      <t>ナンイド</t>
    </rPh>
    <rPh sb="11" eb="12">
      <t>ベツ</t>
    </rPh>
    <rPh sb="17" eb="18">
      <t>ラン</t>
    </rPh>
    <rPh sb="20" eb="21">
      <t>ク</t>
    </rPh>
    <rPh sb="22" eb="23">
      <t>ア</t>
    </rPh>
    <rPh sb="26" eb="29">
      <t>ナンイド</t>
    </rPh>
    <rPh sb="41" eb="43">
      <t>キニュウ</t>
    </rPh>
    <rPh sb="45" eb="46">
      <t>クダ</t>
    </rPh>
    <phoneticPr fontId="3"/>
  </si>
  <si>
    <r>
      <t xml:space="preserve"> 手 術 経 験 表</t>
    </r>
    <r>
      <rPr>
        <b/>
        <sz val="16"/>
        <color indexed="8"/>
        <rFont val="ＭＳ Ｐ明朝"/>
        <family val="1"/>
        <charset val="128"/>
      </rPr>
      <t xml:space="preserve">   （</t>
    </r>
    <r>
      <rPr>
        <b/>
        <sz val="14"/>
        <color indexed="8"/>
        <rFont val="ＭＳ Ｐ明朝"/>
        <family val="1"/>
        <charset val="128"/>
      </rPr>
      <t>更新２回目以降）</t>
    </r>
    <rPh sb="1" eb="4">
      <t>シュジュツ</t>
    </rPh>
    <rPh sb="5" eb="10">
      <t>ケイケンヒョウ</t>
    </rPh>
    <phoneticPr fontId="4"/>
  </si>
  <si>
    <t>　(6)破裂性大動脈瘤手術</t>
    <rPh sb="4" eb="6">
      <t>ハレツ</t>
    </rPh>
    <rPh sb="6" eb="7">
      <t>セイ</t>
    </rPh>
    <phoneticPr fontId="4"/>
  </si>
  <si>
    <t>　　（ステントグラフト内挿術含む）</t>
    <rPh sb="14" eb="15">
      <t>フク</t>
    </rPh>
    <phoneticPr fontId="4"/>
  </si>
  <si>
    <t>専 門 医 再 取 得 申 請 書</t>
    <rPh sb="0" eb="1">
      <t>セン</t>
    </rPh>
    <rPh sb="2" eb="3">
      <t>モン</t>
    </rPh>
    <rPh sb="4" eb="5">
      <t>イ</t>
    </rPh>
    <rPh sb="6" eb="7">
      <t>サイ</t>
    </rPh>
    <rPh sb="8" eb="9">
      <t>シュ</t>
    </rPh>
    <rPh sb="10" eb="11">
      <t>トク</t>
    </rPh>
    <rPh sb="12" eb="13">
      <t>サル</t>
    </rPh>
    <rPh sb="14" eb="15">
      <t>ショウ</t>
    </rPh>
    <rPh sb="16" eb="17">
      <t>ショ</t>
    </rPh>
    <phoneticPr fontId="3"/>
  </si>
  <si>
    <t>私は心臓血管外科専門医認定制度規則第３章第8条に規定する専門医として再取得を申請します。</t>
    <rPh sb="20" eb="21">
      <t>ダイ</t>
    </rPh>
    <rPh sb="22" eb="23">
      <t>ジョウ</t>
    </rPh>
    <rPh sb="24" eb="26">
      <t>キテイ</t>
    </rPh>
    <rPh sb="28" eb="30">
      <t>センモン</t>
    </rPh>
    <rPh sb="30" eb="31">
      <t>イ</t>
    </rPh>
    <rPh sb="34" eb="37">
      <t>サイシュトク</t>
    </rPh>
    <rPh sb="38" eb="40">
      <t>シンセイ</t>
    </rPh>
    <phoneticPr fontId="3"/>
  </si>
  <si>
    <t>申請書類には医師免許証、外科専門医認定証、心臓血管外科専門医認定証（更新歴がある場合は最新のもの）を添付すること</t>
    <rPh sb="0" eb="2">
      <t>シンセイ</t>
    </rPh>
    <rPh sb="2" eb="4">
      <t>ショルイ</t>
    </rPh>
    <rPh sb="6" eb="8">
      <t>イシ</t>
    </rPh>
    <rPh sb="8" eb="11">
      <t>メンキョショウ</t>
    </rPh>
    <rPh sb="12" eb="14">
      <t>ゲカ</t>
    </rPh>
    <rPh sb="14" eb="20">
      <t>センモンイニンテイショウ</t>
    </rPh>
    <rPh sb="21" eb="33">
      <t>シンゾウケッカンゲカセンモンイニンテイショウ</t>
    </rPh>
    <rPh sb="34" eb="36">
      <t>コウシン</t>
    </rPh>
    <rPh sb="36" eb="37">
      <t>レキ</t>
    </rPh>
    <rPh sb="40" eb="42">
      <t>バアイ</t>
    </rPh>
    <rPh sb="43" eb="45">
      <t>サイシン</t>
    </rPh>
    <rPh sb="50" eb="52">
      <t>テンプ</t>
    </rPh>
    <phoneticPr fontId="3"/>
  </si>
  <si>
    <t>修練指導者資格を引き継ぐ場合は、修練指導者認定証を必ず添付すること</t>
    <rPh sb="0" eb="2">
      <t>シュウレン</t>
    </rPh>
    <rPh sb="2" eb="5">
      <t>シドウシャ</t>
    </rPh>
    <rPh sb="5" eb="7">
      <t>シカク</t>
    </rPh>
    <rPh sb="8" eb="9">
      <t>ヒ</t>
    </rPh>
    <rPh sb="10" eb="11">
      <t>ツ</t>
    </rPh>
    <rPh sb="12" eb="14">
      <t>バアイ</t>
    </rPh>
    <rPh sb="16" eb="18">
      <t>シュウレン</t>
    </rPh>
    <rPh sb="18" eb="21">
      <t>シドウシャ</t>
    </rPh>
    <rPh sb="21" eb="24">
      <t>ニンテイショウ</t>
    </rPh>
    <rPh sb="25" eb="26">
      <t>カナラ</t>
    </rPh>
    <rPh sb="27" eb="29">
      <t>テンプ</t>
    </rPh>
    <phoneticPr fontId="3"/>
  </si>
  <si>
    <t>履　歴　書</t>
    <rPh sb="0" eb="1">
      <t>クツ</t>
    </rPh>
    <rPh sb="2" eb="3">
      <t>レキ</t>
    </rPh>
    <rPh sb="4" eb="5">
      <t>ショ</t>
    </rPh>
    <phoneticPr fontId="4"/>
  </si>
  <si>
    <t>心臓血管外科に関する学術業績</t>
    <rPh sb="0" eb="2">
      <t>シンゾウ</t>
    </rPh>
    <rPh sb="2" eb="4">
      <t>ケッカン</t>
    </rPh>
    <rPh sb="4" eb="6">
      <t>ゲカ</t>
    </rPh>
    <rPh sb="7" eb="8">
      <t>カン</t>
    </rPh>
    <rPh sb="10" eb="12">
      <t>ガクジュツ</t>
    </rPh>
    <rPh sb="12" eb="14">
      <t>ギョウセキ</t>
    </rPh>
    <phoneticPr fontId="3"/>
  </si>
  <si>
    <t>2018年以降開催の日本血管外科学会地方会、日本胸部外科学会地方会への参加は0.5回分×2度まで可</t>
    <rPh sb="4" eb="5">
      <t>ネン</t>
    </rPh>
    <rPh sb="5" eb="7">
      <t>イコウ</t>
    </rPh>
    <rPh sb="7" eb="9">
      <t>カイサイ</t>
    </rPh>
    <rPh sb="10" eb="12">
      <t>ニホン</t>
    </rPh>
    <rPh sb="12" eb="14">
      <t>ケッカン</t>
    </rPh>
    <rPh sb="14" eb="16">
      <t>ゲカ</t>
    </rPh>
    <rPh sb="16" eb="18">
      <t>ガッカイ</t>
    </rPh>
    <rPh sb="18" eb="20">
      <t>チホウ</t>
    </rPh>
    <rPh sb="20" eb="21">
      <t>カイ</t>
    </rPh>
    <rPh sb="22" eb="24">
      <t>ニホン</t>
    </rPh>
    <rPh sb="24" eb="26">
      <t>キョウブ</t>
    </rPh>
    <rPh sb="26" eb="28">
      <t>ゲカ</t>
    </rPh>
    <rPh sb="28" eb="30">
      <t>ガッカイ</t>
    </rPh>
    <rPh sb="30" eb="32">
      <t>チホウ</t>
    </rPh>
    <rPh sb="32" eb="33">
      <t>カイ</t>
    </rPh>
    <rPh sb="35" eb="37">
      <t>サンカ</t>
    </rPh>
    <rPh sb="41" eb="42">
      <t>カイ</t>
    </rPh>
    <rPh sb="42" eb="43">
      <t>ブン</t>
    </rPh>
    <rPh sb="45" eb="46">
      <t>ド</t>
    </rPh>
    <rPh sb="48" eb="49">
      <t>カ</t>
    </rPh>
    <phoneticPr fontId="3"/>
  </si>
  <si>
    <t>５年間とは申請日より遡って５年間のことです。</t>
    <rPh sb="1" eb="3">
      <t>ネンカン</t>
    </rPh>
    <rPh sb="5" eb="7">
      <t>シンセイ</t>
    </rPh>
    <rPh sb="7" eb="8">
      <t>ヒ</t>
    </rPh>
    <rPh sb="10" eb="11">
      <t>サカノボ</t>
    </rPh>
    <rPh sb="14" eb="16">
      <t>ネンカン</t>
    </rPh>
    <phoneticPr fontId="3"/>
  </si>
  <si>
    <t>専門医再取得・様式４－６</t>
    <rPh sb="0" eb="3">
      <t>センモンイ</t>
    </rPh>
    <rPh sb="3" eb="6">
      <t>サイシュトク</t>
    </rPh>
    <phoneticPr fontId="4"/>
  </si>
  <si>
    <t>専門医再取得・様式４－７</t>
    <rPh sb="0" eb="3">
      <t>センモンイ</t>
    </rPh>
    <rPh sb="3" eb="6">
      <t>サイシュトク</t>
    </rPh>
    <phoneticPr fontId="4"/>
  </si>
  <si>
    <t>専門医再取得・様式４－１</t>
    <rPh sb="0" eb="3">
      <t>センモンイ</t>
    </rPh>
    <rPh sb="3" eb="6">
      <t>サイシュトク</t>
    </rPh>
    <phoneticPr fontId="4"/>
  </si>
  <si>
    <t>専門医再取得・様式４－３</t>
    <rPh sb="0" eb="3">
      <t>センモンイ</t>
    </rPh>
    <rPh sb="3" eb="6">
      <t>サイシュトク</t>
    </rPh>
    <phoneticPr fontId="4"/>
  </si>
  <si>
    <t>専門医再取得・様式４－２</t>
    <phoneticPr fontId="4"/>
  </si>
  <si>
    <t>専門医再取得・様式４－４</t>
    <rPh sb="0" eb="3">
      <t>センモンイ</t>
    </rPh>
    <rPh sb="3" eb="6">
      <t>サイシュトク</t>
    </rPh>
    <phoneticPr fontId="4"/>
  </si>
  <si>
    <t>専門医再取得・様式４－５</t>
    <rPh sb="0" eb="3">
      <t>センモンイ</t>
    </rPh>
    <rPh sb="3" eb="6">
      <t>サイシュトク</t>
    </rPh>
    <phoneticPr fontId="4"/>
  </si>
  <si>
    <t>専門医再取得・様式１</t>
    <rPh sb="0" eb="3">
      <t>センモンイ</t>
    </rPh>
    <rPh sb="3" eb="6">
      <t>サイシュトク</t>
    </rPh>
    <phoneticPr fontId="4"/>
  </si>
  <si>
    <t>専門医再取得・様式２</t>
    <rPh sb="0" eb="3">
      <t>センモンイ</t>
    </rPh>
    <rPh sb="3" eb="6">
      <t>サイシュトク</t>
    </rPh>
    <phoneticPr fontId="4"/>
  </si>
  <si>
    <t>専門医再取得・様式３</t>
    <rPh sb="0" eb="3">
      <t>センモンイ</t>
    </rPh>
    <rPh sb="3" eb="6">
      <t>サイシュトク</t>
    </rPh>
    <rPh sb="7" eb="9">
      <t>ヨウシキ</t>
    </rPh>
    <phoneticPr fontId="4"/>
  </si>
  <si>
    <t xml:space="preserve"> 査読制度のある全国誌以上に掲載の３編以上。筆頭論文、共著論文を問わない。</t>
  </si>
  <si>
    <t xml:space="preserve"> 心臓血管外科領域の総説、図書の著者及び分担執筆も含む。掲載証明での申請は不可。</t>
    <rPh sb="28" eb="30">
      <t>ケイサイ</t>
    </rPh>
    <rPh sb="30" eb="32">
      <t>ショウメイ</t>
    </rPh>
    <rPh sb="34" eb="36">
      <t>シンセイ</t>
    </rPh>
    <rPh sb="37" eb="39">
      <t>フカ</t>
    </rPh>
    <phoneticPr fontId="2"/>
  </si>
  <si>
    <t>５．指導医講習会：</t>
    <rPh sb="2" eb="5">
      <t>シドウイ</t>
    </rPh>
    <rPh sb="5" eb="8">
      <t>コウシュウカイ</t>
    </rPh>
    <phoneticPr fontId="3"/>
  </si>
  <si>
    <t xml:space="preserve"> ５年間に心臓血管外科専門医認定機構が認める指導医講習会を１回以上受講していること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8">
      <t>シドウイコウシュウカイ</t>
    </rPh>
    <rPh sb="31" eb="33">
      <t>イジョウ</t>
    </rPh>
    <rPh sb="33" eb="35">
      <t>ジュコウ</t>
    </rPh>
    <phoneticPr fontId="3"/>
  </si>
  <si>
    <r>
      <rPr>
        <sz val="9"/>
        <color rgb="FF0000FF"/>
        <rFont val="ＭＳ ゴシック"/>
        <family val="3"/>
        <charset val="128"/>
      </rPr>
      <t>申請時には、学会参加、セミナー参加、医療安全講習会受講の証明として外科学会HPの学術集会参加登録照会画面をプリントアウトしたものを添付すること。</t>
    </r>
    <r>
      <rPr>
        <sz val="9"/>
        <color rgb="FF0000FF"/>
        <rFont val="ＭＳ 明朝"/>
        <family val="1"/>
        <charset val="128"/>
      </rPr>
      <t>それだけでは要件に不足する場合には、個別の参加証あるいは受講証のコピーを必ず添付すること。</t>
    </r>
    <rPh sb="0" eb="3">
      <t>シンセイジ</t>
    </rPh>
    <rPh sb="6" eb="8">
      <t>ガッカイ</t>
    </rPh>
    <rPh sb="8" eb="10">
      <t>サンカ</t>
    </rPh>
    <rPh sb="15" eb="17">
      <t>サンカ</t>
    </rPh>
    <rPh sb="28" eb="30">
      <t>ショウメイ</t>
    </rPh>
    <rPh sb="48" eb="50">
      <t>ショウカイ</t>
    </rPh>
    <rPh sb="65" eb="67">
      <t>テンプ</t>
    </rPh>
    <phoneticPr fontId="3"/>
  </si>
  <si>
    <t>　(4)心臓移植術</t>
    <rPh sb="4" eb="9">
      <t>シンゾウイショクジュツ</t>
    </rPh>
    <phoneticPr fontId="3"/>
  </si>
  <si>
    <t xml:space="preserve"> （4)胸部大動脈ステントグラフト内挿術</t>
    <phoneticPr fontId="3"/>
  </si>
  <si>
    <t>　(3)人工心臓装着術</t>
    <phoneticPr fontId="4"/>
  </si>
  <si>
    <t xml:space="preserve"> （5)腹部大動脈ステントグラフト内挿術</t>
    <rPh sb="4" eb="6">
      <t>フクブ</t>
    </rPh>
    <rPh sb="6" eb="9">
      <t>ダイドウミャク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</si>
</sst>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quot;(&quot;#&quot;)&quot;"/>
  </numFmts>
  <fonts count="50">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9"/>
      <color indexed="12"/>
      <name val="ＭＳ 明朝"/>
      <family val="1"/>
      <charset val="128"/>
    </font>
    <font>
      <sz val="8"/>
      <color indexed="8"/>
      <name val="ＭＳ 明朝"/>
      <family val="1"/>
      <charset val="128"/>
    </font>
    <font>
      <sz val="8"/>
      <name val="ＭＳ 明朝"/>
      <family val="1"/>
      <charset val="128"/>
    </font>
    <font>
      <sz val="11"/>
      <color indexed="8"/>
      <name val="ＭＳ 明朝"/>
      <family val="1"/>
      <charset val="128"/>
    </font>
    <font>
      <sz val="9"/>
      <color indexed="48"/>
      <name val="ＭＳ 明朝"/>
      <family val="1"/>
      <charset val="128"/>
    </font>
    <font>
      <sz val="12"/>
      <name val="ＭＳ 明朝"/>
      <family val="1"/>
      <charset val="128"/>
    </font>
    <font>
      <sz val="9.5"/>
      <color indexed="8"/>
      <name val="ＭＳ 明朝"/>
      <family val="1"/>
      <charset val="128"/>
    </font>
    <font>
      <sz val="9"/>
      <color indexed="9"/>
      <name val="ＭＳ 明朝"/>
      <family val="1"/>
      <charset val="128"/>
    </font>
    <font>
      <sz val="10"/>
      <color indexed="9"/>
      <name val="ＭＳ 明朝"/>
      <family val="1"/>
      <charset val="128"/>
    </font>
    <font>
      <sz val="10"/>
      <color indexed="12"/>
      <name val="ＭＳ Ｐ明朝"/>
      <family val="1"/>
      <charset val="128"/>
    </font>
    <font>
      <sz val="10"/>
      <color indexed="8"/>
      <name val="ＭＳ Ｐ明朝"/>
      <family val="1"/>
      <charset val="128"/>
    </font>
    <font>
      <sz val="10"/>
      <name val="ＭＳ Ｐ明朝"/>
      <family val="1"/>
      <charset val="128"/>
    </font>
    <font>
      <sz val="8"/>
      <color indexed="8"/>
      <name val="ＭＳ Ｐ明朝"/>
      <family val="1"/>
      <charset val="128"/>
    </font>
    <font>
      <sz val="9"/>
      <color indexed="8"/>
      <name val="ＭＳ Ｐ明朝"/>
      <family val="1"/>
      <charset val="128"/>
    </font>
    <font>
      <sz val="6"/>
      <color indexed="8"/>
      <name val="ＭＳ Ｐ明朝"/>
      <family val="1"/>
      <charset val="128"/>
    </font>
    <font>
      <sz val="9"/>
      <color indexed="48"/>
      <name val="ＭＳ Ｐ明朝"/>
      <family val="1"/>
      <charset val="128"/>
    </font>
    <font>
      <b/>
      <sz val="18"/>
      <color indexed="8"/>
      <name val="ＭＳ Ｐ明朝"/>
      <family val="1"/>
      <charset val="128"/>
    </font>
    <font>
      <sz val="12"/>
      <name val="ＭＳ Ｐ明朝"/>
      <family val="1"/>
      <charset val="128"/>
    </font>
    <font>
      <sz val="9"/>
      <color indexed="60"/>
      <name val="ＭＳ 明朝"/>
      <family val="1"/>
      <charset val="128"/>
    </font>
    <font>
      <b/>
      <sz val="16"/>
      <name val="ＭＳ 明朝"/>
      <family val="1"/>
      <charset val="128"/>
    </font>
    <font>
      <b/>
      <sz val="10"/>
      <name val="ＭＳ 明朝"/>
      <family val="1"/>
      <charset val="128"/>
    </font>
    <font>
      <b/>
      <sz val="8"/>
      <name val="ＭＳ 明朝"/>
      <family val="1"/>
      <charset val="128"/>
    </font>
    <font>
      <b/>
      <sz val="11"/>
      <name val="ＭＳ 明朝"/>
      <family val="1"/>
      <charset val="128"/>
    </font>
    <font>
      <b/>
      <sz val="9"/>
      <name val="ＭＳ 明朝"/>
      <family val="1"/>
      <charset val="128"/>
    </font>
    <font>
      <sz val="8"/>
      <color rgb="FFFF0000"/>
      <name val="ＭＳ 明朝"/>
      <family val="1"/>
      <charset val="128"/>
    </font>
    <font>
      <sz val="10"/>
      <color rgb="FFFF0000"/>
      <name val="ＭＳ 明朝"/>
      <family val="1"/>
      <charset val="128"/>
    </font>
    <font>
      <sz val="10"/>
      <name val="ＭＳ Ｐゴシック"/>
      <family val="3"/>
      <charset val="128"/>
      <scheme val="minor"/>
    </font>
    <font>
      <b/>
      <sz val="14"/>
      <color indexed="8"/>
      <name val="ＭＳ 明朝"/>
      <family val="1"/>
      <charset val="128"/>
    </font>
    <font>
      <b/>
      <sz val="14"/>
      <name val="ＭＳ 明朝"/>
      <family val="1"/>
      <charset val="128"/>
    </font>
    <font>
      <b/>
      <sz val="16"/>
      <color indexed="8"/>
      <name val="ＭＳ Ｐ明朝"/>
      <family val="1"/>
      <charset val="128"/>
    </font>
    <font>
      <b/>
      <sz val="14"/>
      <color indexed="8"/>
      <name val="ＭＳ Ｐ明朝"/>
      <family val="1"/>
      <charset val="128"/>
    </font>
    <font>
      <sz val="11"/>
      <color theme="1" tint="0.34998626667073579"/>
      <name val="ＭＳ 明朝"/>
      <family val="1"/>
      <charset val="128"/>
    </font>
    <font>
      <sz val="9"/>
      <color rgb="FF0000FF"/>
      <name val="ＭＳ 明朝"/>
      <family val="1"/>
      <charset val="128"/>
    </font>
    <font>
      <sz val="9"/>
      <color rgb="FF0000FF"/>
      <name val="ＭＳ Ｐゴシック"/>
      <family val="3"/>
      <charset val="128"/>
    </font>
    <font>
      <sz val="9"/>
      <color rgb="FF0000FF"/>
      <name val="ＭＳ 明朝"/>
      <family val="3"/>
      <charset val="128"/>
    </font>
    <font>
      <sz val="9"/>
      <color rgb="FF0000FF"/>
      <name val="ＭＳ ゴシック"/>
      <family val="3"/>
      <charset val="128"/>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38">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diagonalDown="1">
      <left style="hair">
        <color indexed="64"/>
      </left>
      <right/>
      <top style="hair">
        <color indexed="64"/>
      </top>
      <bottom style="hair">
        <color indexed="64"/>
      </bottom>
      <diagonal style="hair">
        <color theme="1" tint="0.499984740745262"/>
      </diagonal>
    </border>
    <border diagonalDown="1">
      <left/>
      <right/>
      <top style="hair">
        <color indexed="64"/>
      </top>
      <bottom style="hair">
        <color indexed="64"/>
      </bottom>
      <diagonal style="hair">
        <color theme="1" tint="0.499984740745262"/>
      </diagonal>
    </border>
    <border diagonalDown="1">
      <left/>
      <right style="hair">
        <color indexed="64"/>
      </right>
      <top style="hair">
        <color indexed="64"/>
      </top>
      <bottom style="hair">
        <color indexed="64"/>
      </bottom>
      <diagonal style="hair">
        <color theme="1" tint="0.499984740745262"/>
      </diagonal>
    </border>
    <border diagonalDown="1">
      <left style="hair">
        <color indexed="64"/>
      </left>
      <right/>
      <top style="hair">
        <color indexed="64"/>
      </top>
      <bottom/>
      <diagonal style="hair">
        <color theme="1" tint="0.499984740745262"/>
      </diagonal>
    </border>
    <border diagonalDown="1">
      <left/>
      <right/>
      <top style="hair">
        <color indexed="64"/>
      </top>
      <bottom/>
      <diagonal style="hair">
        <color theme="1" tint="0.499984740745262"/>
      </diagonal>
    </border>
    <border diagonalDown="1">
      <left/>
      <right style="hair">
        <color indexed="64"/>
      </right>
      <top style="hair">
        <color indexed="64"/>
      </top>
      <bottom/>
      <diagonal style="hair">
        <color theme="1" tint="0.499984740745262"/>
      </diagonal>
    </border>
    <border diagonalDown="1">
      <left style="hair">
        <color indexed="64"/>
      </left>
      <right/>
      <top/>
      <bottom style="hair">
        <color indexed="64"/>
      </bottom>
      <diagonal style="hair">
        <color theme="1" tint="0.499984740745262"/>
      </diagonal>
    </border>
    <border diagonalDown="1">
      <left/>
      <right/>
      <top/>
      <bottom style="hair">
        <color indexed="64"/>
      </bottom>
      <diagonal style="hair">
        <color theme="1" tint="0.499984740745262"/>
      </diagonal>
    </border>
    <border diagonalDown="1">
      <left/>
      <right style="hair">
        <color indexed="64"/>
      </right>
      <top/>
      <bottom style="hair">
        <color indexed="64"/>
      </bottom>
      <diagonal style="hair">
        <color theme="1" tint="0.499984740745262"/>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494">
    <xf numFmtId="0" fontId="0" fillId="0" borderId="0" xfId="0"/>
    <xf numFmtId="0" fontId="5" fillId="0" borderId="0" xfId="0" applyFont="1"/>
    <xf numFmtId="0" fontId="6" fillId="0" borderId="0" xfId="0" applyFont="1"/>
    <xf numFmtId="0" fontId="9" fillId="2" borderId="0" xfId="1" applyFont="1" applyFill="1" applyAlignment="1">
      <alignment vertical="center"/>
    </xf>
    <xf numFmtId="0" fontId="7" fillId="0" borderId="0" xfId="0" applyFont="1"/>
    <xf numFmtId="0" fontId="10" fillId="0" borderId="0" xfId="1" applyFont="1" applyAlignment="1">
      <alignment vertical="center"/>
    </xf>
    <xf numFmtId="0" fontId="7" fillId="0" borderId="0" xfId="1" applyFont="1" applyAlignment="1">
      <alignment vertical="center"/>
    </xf>
    <xf numFmtId="0" fontId="6" fillId="0" borderId="0" xfId="1" applyFont="1" applyAlignment="1">
      <alignment vertical="center"/>
    </xf>
    <xf numFmtId="0" fontId="23" fillId="0" borderId="0" xfId="1" applyFont="1" applyAlignment="1">
      <alignment horizontal="right" vertical="center"/>
    </xf>
    <xf numFmtId="0" fontId="24" fillId="0" borderId="0" xfId="1" applyFont="1" applyAlignment="1">
      <alignment vertical="center"/>
    </xf>
    <xf numFmtId="0" fontId="25" fillId="0" borderId="0" xfId="0" applyFont="1" applyAlignment="1">
      <alignment vertical="center"/>
    </xf>
    <xf numFmtId="0" fontId="24" fillId="0" borderId="0" xfId="0" applyFont="1" applyAlignment="1">
      <alignment vertical="center"/>
    </xf>
    <xf numFmtId="0" fontId="25" fillId="0" borderId="0" xfId="2" applyFont="1" applyAlignment="1">
      <alignment vertical="center"/>
    </xf>
    <xf numFmtId="49" fontId="24" fillId="0" borderId="0" xfId="2" applyNumberFormat="1" applyFont="1" applyAlignment="1">
      <alignment vertical="center"/>
    </xf>
    <xf numFmtId="0" fontId="24" fillId="0" borderId="0" xfId="2" applyFont="1" applyAlignment="1">
      <alignment vertical="center"/>
    </xf>
    <xf numFmtId="0" fontId="24" fillId="0" borderId="0" xfId="2" applyFont="1" applyAlignment="1">
      <alignment horizontal="right" vertical="center"/>
    </xf>
    <xf numFmtId="0" fontId="27" fillId="0" borderId="3" xfId="2" applyFont="1" applyBorder="1" applyAlignment="1">
      <alignment horizontal="center" vertical="center"/>
    </xf>
    <xf numFmtId="0" fontId="29" fillId="0" borderId="0" xfId="2" applyFont="1" applyAlignment="1">
      <alignment vertical="center"/>
    </xf>
    <xf numFmtId="0" fontId="24" fillId="0" borderId="0" xfId="0" applyFont="1" applyAlignment="1">
      <alignment horizontal="left" vertical="center"/>
    </xf>
    <xf numFmtId="0" fontId="24" fillId="0" borderId="0" xfId="0" applyFont="1" applyAlignment="1" applyProtection="1">
      <alignment horizontal="left" vertical="center"/>
      <protection locked="0"/>
    </xf>
    <xf numFmtId="0" fontId="24" fillId="0" borderId="0" xfId="0" applyFont="1" applyAlignment="1">
      <alignment horizontal="center" vertical="center"/>
    </xf>
    <xf numFmtId="0" fontId="23" fillId="2" borderId="0" xfId="1" applyFont="1" applyFill="1" applyAlignment="1">
      <alignment horizontal="right" vertical="center"/>
    </xf>
    <xf numFmtId="0" fontId="24" fillId="2" borderId="0" xfId="1" applyFont="1" applyFill="1" applyAlignment="1">
      <alignment vertical="center"/>
    </xf>
    <xf numFmtId="0" fontId="29" fillId="0" borderId="0" xfId="1" applyFont="1" applyAlignment="1">
      <alignment vertical="center"/>
    </xf>
    <xf numFmtId="0" fontId="30" fillId="0" borderId="0" xfId="1" applyFont="1" applyAlignment="1">
      <alignment vertical="center"/>
    </xf>
    <xf numFmtId="0" fontId="6" fillId="2" borderId="0" xfId="1" applyFont="1" applyFill="1" applyAlignment="1">
      <alignment vertical="center"/>
    </xf>
    <xf numFmtId="0" fontId="6" fillId="2" borderId="0" xfId="1" applyFont="1" applyFill="1" applyAlignment="1">
      <alignment horizontal="center" vertical="center"/>
    </xf>
    <xf numFmtId="0" fontId="6" fillId="2" borderId="0" xfId="0" applyFont="1" applyFill="1"/>
    <xf numFmtId="0" fontId="32" fillId="2" borderId="0" xfId="0" applyFont="1" applyFill="1"/>
    <xf numFmtId="0" fontId="6" fillId="2" borderId="0" xfId="1" applyFont="1" applyFill="1" applyAlignment="1">
      <alignment horizontal="right" vertical="center"/>
    </xf>
    <xf numFmtId="0" fontId="7" fillId="2" borderId="0" xfId="1" applyFont="1" applyFill="1" applyAlignment="1">
      <alignment vertical="center"/>
    </xf>
    <xf numFmtId="0" fontId="6" fillId="0" borderId="0" xfId="1" applyFont="1" applyAlignment="1">
      <alignment horizontal="right" vertical="center"/>
    </xf>
    <xf numFmtId="0" fontId="33" fillId="0" borderId="0" xfId="1" applyFont="1" applyAlignment="1">
      <alignment horizontal="center" vertical="center"/>
    </xf>
    <xf numFmtId="0" fontId="7" fillId="0" borderId="0" xfId="1" applyFont="1" applyAlignment="1">
      <alignment horizontal="right" vertical="center"/>
    </xf>
    <xf numFmtId="0" fontId="7" fillId="0" borderId="0" xfId="1" applyFont="1" applyAlignment="1">
      <alignment horizontal="left" vertical="center"/>
    </xf>
    <xf numFmtId="0" fontId="7" fillId="0" borderId="0" xfId="1" applyFont="1" applyAlignment="1">
      <alignment horizontal="center" vertical="center"/>
    </xf>
    <xf numFmtId="49" fontId="7" fillId="0" borderId="6" xfId="1" applyNumberFormat="1" applyFont="1" applyBorder="1" applyAlignment="1">
      <alignment vertical="center"/>
    </xf>
    <xf numFmtId="0" fontId="7" fillId="0" borderId="6" xfId="1" applyFont="1" applyBorder="1" applyAlignment="1">
      <alignment vertical="center"/>
    </xf>
    <xf numFmtId="0" fontId="7" fillId="0" borderId="16" xfId="1" applyFont="1" applyBorder="1" applyAlignment="1">
      <alignment vertical="center"/>
    </xf>
    <xf numFmtId="0" fontId="16" fillId="3" borderId="6" xfId="2" applyFont="1" applyFill="1" applyBorder="1" applyAlignment="1">
      <alignment vertical="center" wrapText="1"/>
    </xf>
    <xf numFmtId="0" fontId="16" fillId="3" borderId="19" xfId="2" applyFont="1" applyFill="1" applyBorder="1" applyAlignment="1">
      <alignment vertical="center"/>
    </xf>
    <xf numFmtId="0" fontId="5" fillId="0" borderId="13" xfId="0" applyFont="1" applyBorder="1" applyAlignment="1">
      <alignment vertical="center"/>
    </xf>
    <xf numFmtId="0" fontId="6" fillId="0" borderId="6" xfId="1" applyFont="1" applyBorder="1" applyAlignment="1">
      <alignment vertical="center"/>
    </xf>
    <xf numFmtId="0" fontId="16" fillId="0" borderId="6" xfId="1" applyFont="1" applyBorder="1" applyAlignment="1">
      <alignment vertical="center"/>
    </xf>
    <xf numFmtId="0" fontId="5" fillId="0" borderId="0" xfId="0" applyFont="1" applyAlignment="1">
      <alignment horizontal="center" vertical="center"/>
    </xf>
    <xf numFmtId="0" fontId="16" fillId="0" borderId="0" xfId="0" applyFont="1" applyAlignment="1">
      <alignment horizontal="center" vertical="center"/>
    </xf>
    <xf numFmtId="0" fontId="35" fillId="0" borderId="0" xfId="1" applyFont="1" applyAlignment="1">
      <alignment horizontal="left" vertical="center"/>
    </xf>
    <xf numFmtId="0" fontId="35" fillId="3" borderId="0" xfId="2" applyFont="1" applyFill="1" applyAlignment="1">
      <alignment horizontal="left" vertical="center"/>
    </xf>
    <xf numFmtId="0" fontId="16" fillId="0" borderId="0" xfId="0" applyFont="1"/>
    <xf numFmtId="0" fontId="35" fillId="3" borderId="4" xfId="2" applyFont="1" applyFill="1" applyBorder="1" applyAlignment="1">
      <alignment vertical="center"/>
    </xf>
    <xf numFmtId="0" fontId="35" fillId="3" borderId="5" xfId="2" applyFont="1" applyFill="1" applyBorder="1" applyAlignment="1">
      <alignment vertical="center"/>
    </xf>
    <xf numFmtId="0" fontId="35" fillId="3" borderId="6" xfId="2" applyFont="1" applyFill="1" applyBorder="1" applyAlignment="1">
      <alignment vertical="center"/>
    </xf>
    <xf numFmtId="0" fontId="35" fillId="0" borderId="4" xfId="1" applyFont="1" applyBorder="1" applyAlignment="1">
      <alignment vertical="center"/>
    </xf>
    <xf numFmtId="0" fontId="35" fillId="0" borderId="5" xfId="1" applyFont="1" applyBorder="1" applyAlignment="1">
      <alignment vertical="center"/>
    </xf>
    <xf numFmtId="0" fontId="35" fillId="0" borderId="6" xfId="1" applyFont="1" applyBorder="1" applyAlignment="1">
      <alignment vertical="center"/>
    </xf>
    <xf numFmtId="0" fontId="27" fillId="2" borderId="0" xfId="1" applyFont="1" applyFill="1" applyAlignment="1">
      <alignment horizontal="right" vertical="center"/>
    </xf>
    <xf numFmtId="0" fontId="33" fillId="0" borderId="0" xfId="1" applyFont="1" applyAlignment="1">
      <alignment vertical="center"/>
    </xf>
    <xf numFmtId="0" fontId="16" fillId="0" borderId="16" xfId="1" applyFont="1" applyBorder="1" applyAlignment="1">
      <alignment vertical="center"/>
    </xf>
    <xf numFmtId="0" fontId="37" fillId="0" borderId="6" xfId="1" applyFont="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37" fillId="0" borderId="5" xfId="1" applyFont="1" applyBorder="1" applyAlignment="1">
      <alignment vertical="center"/>
    </xf>
    <xf numFmtId="0" fontId="6" fillId="2" borderId="0" xfId="0" applyFont="1" applyFill="1" applyAlignment="1">
      <alignment horizontal="right"/>
    </xf>
    <xf numFmtId="0" fontId="5" fillId="0" borderId="0" xfId="0" applyFont="1" applyProtection="1">
      <protection locked="0"/>
    </xf>
    <xf numFmtId="0" fontId="40" fillId="0" borderId="18" xfId="0" applyFont="1" applyBorder="1" applyAlignment="1" applyProtection="1">
      <alignment vertical="center"/>
      <protection locked="0"/>
    </xf>
    <xf numFmtId="0" fontId="7" fillId="0" borderId="18" xfId="0" applyFont="1" applyBorder="1" applyAlignment="1" applyProtection="1">
      <alignment vertical="center"/>
      <protection locked="0"/>
    </xf>
    <xf numFmtId="49" fontId="7" fillId="0" borderId="0" xfId="0" applyNumberFormat="1" applyFont="1" applyProtection="1">
      <protection locked="0"/>
    </xf>
    <xf numFmtId="0" fontId="7" fillId="0" borderId="0" xfId="0" applyFont="1" applyProtection="1">
      <protection locked="0"/>
    </xf>
    <xf numFmtId="49" fontId="7" fillId="0" borderId="0" xfId="0" applyNumberFormat="1" applyFont="1" applyAlignment="1" applyProtection="1">
      <alignment vertical="center"/>
      <protection locked="0"/>
    </xf>
    <xf numFmtId="0" fontId="10" fillId="0" borderId="0" xfId="1" applyFont="1" applyAlignment="1" applyProtection="1">
      <alignment vertical="center"/>
      <protection locked="0"/>
    </xf>
    <xf numFmtId="0" fontId="6" fillId="0" borderId="0" xfId="0" applyFont="1" applyProtection="1">
      <protection locked="0"/>
    </xf>
    <xf numFmtId="49" fontId="28" fillId="0" borderId="3" xfId="2" applyNumberFormat="1" applyFont="1" applyBorder="1" applyAlignment="1">
      <alignment horizontal="center" vertical="center"/>
    </xf>
    <xf numFmtId="0" fontId="24" fillId="0" borderId="0" xfId="0" applyFont="1" applyAlignment="1" applyProtection="1">
      <alignment horizontal="center" vertical="center"/>
      <protection locked="0"/>
    </xf>
    <xf numFmtId="0" fontId="9" fillId="2" borderId="0" xfId="1" applyFont="1" applyFill="1" applyAlignment="1" applyProtection="1">
      <alignment vertical="center"/>
      <protection locked="0"/>
    </xf>
    <xf numFmtId="0" fontId="9" fillId="2" borderId="0" xfId="1" applyFont="1" applyFill="1" applyAlignment="1" applyProtection="1">
      <alignment horizontal="center" vertical="center"/>
      <protection locked="0"/>
    </xf>
    <xf numFmtId="0" fontId="10" fillId="2" borderId="0" xfId="1" applyFont="1" applyFill="1" applyAlignment="1" applyProtection="1">
      <alignment vertical="center"/>
      <protection locked="0"/>
    </xf>
    <xf numFmtId="0" fontId="9" fillId="0" borderId="0" xfId="1" applyFont="1" applyAlignment="1" applyProtection="1">
      <alignment horizontal="right" vertical="center"/>
      <protection locked="0"/>
    </xf>
    <xf numFmtId="0" fontId="11" fillId="0" borderId="0" xfId="1" applyFont="1" applyAlignment="1" applyProtection="1">
      <alignment horizontal="center" vertical="center"/>
      <protection locked="0"/>
    </xf>
    <xf numFmtId="0" fontId="10" fillId="0" borderId="0" xfId="1" applyFont="1" applyAlignment="1" applyProtection="1">
      <alignment horizontal="right" vertical="center"/>
      <protection locked="0"/>
    </xf>
    <xf numFmtId="0" fontId="10" fillId="0" borderId="0" xfId="1" applyFont="1" applyAlignment="1" applyProtection="1">
      <alignment horizontal="center" vertical="center"/>
      <protection locked="0"/>
    </xf>
    <xf numFmtId="0" fontId="10" fillId="0" borderId="0" xfId="1" applyFont="1" applyAlignment="1" applyProtection="1">
      <alignment horizontal="left" vertical="center"/>
      <protection locked="0"/>
    </xf>
    <xf numFmtId="0" fontId="9" fillId="0" borderId="0" xfId="1" applyFont="1" applyAlignment="1" applyProtection="1">
      <alignment vertical="center"/>
      <protection locked="0"/>
    </xf>
    <xf numFmtId="49" fontId="5" fillId="0" borderId="0" xfId="0" applyNumberFormat="1" applyFont="1" applyAlignment="1" applyProtection="1">
      <alignment vertical="center"/>
      <protection locked="0"/>
    </xf>
    <xf numFmtId="0" fontId="38" fillId="0" borderId="0" xfId="1" applyFont="1" applyAlignment="1" applyProtection="1">
      <alignment vertical="center"/>
      <protection locked="0"/>
    </xf>
    <xf numFmtId="0" fontId="7" fillId="0" borderId="0" xfId="0" applyFont="1" applyAlignment="1" applyProtection="1">
      <alignment vertical="center"/>
      <protection locked="0"/>
    </xf>
    <xf numFmtId="0" fontId="7" fillId="0" borderId="0" xfId="1" applyFont="1" applyAlignment="1" applyProtection="1">
      <alignment vertical="center"/>
      <protection locked="0"/>
    </xf>
    <xf numFmtId="0" fontId="9" fillId="2" borderId="0" xfId="1" applyFont="1" applyFill="1" applyAlignment="1">
      <alignment horizontal="right" vertical="center"/>
    </xf>
    <xf numFmtId="0" fontId="37" fillId="0" borderId="4" xfId="1" applyFont="1" applyBorder="1" applyAlignment="1">
      <alignment vertical="center"/>
    </xf>
    <xf numFmtId="0" fontId="6" fillId="3" borderId="5" xfId="2" applyFont="1" applyFill="1" applyBorder="1" applyAlignment="1">
      <alignment vertical="center"/>
    </xf>
    <xf numFmtId="0" fontId="6" fillId="0" borderId="5" xfId="1" applyFont="1" applyBorder="1" applyAlignment="1">
      <alignment vertical="center"/>
    </xf>
    <xf numFmtId="0" fontId="6" fillId="0" borderId="5" xfId="0" applyFont="1" applyBorder="1"/>
    <xf numFmtId="0" fontId="7" fillId="0" borderId="5" xfId="0" applyFont="1" applyBorder="1"/>
    <xf numFmtId="0" fontId="16" fillId="0" borderId="15" xfId="0" applyFont="1" applyBorder="1" applyAlignment="1">
      <alignment vertical="center"/>
    </xf>
    <xf numFmtId="0" fontId="6" fillId="0" borderId="5" xfId="0" applyFont="1" applyBorder="1" applyAlignment="1">
      <alignment vertical="center"/>
    </xf>
    <xf numFmtId="0" fontId="37" fillId="3" borderId="4" xfId="2" applyFont="1" applyFill="1" applyBorder="1" applyAlignment="1">
      <alignment vertical="center"/>
    </xf>
    <xf numFmtId="0" fontId="16" fillId="3" borderId="5" xfId="2" applyFont="1" applyFill="1" applyBorder="1" applyAlignment="1">
      <alignment vertical="center"/>
    </xf>
    <xf numFmtId="0" fontId="16" fillId="3" borderId="18" xfId="2" applyFont="1" applyFill="1" applyBorder="1" applyAlignment="1">
      <alignment horizontal="right" vertical="center"/>
    </xf>
    <xf numFmtId="0" fontId="5" fillId="0" borderId="5" xfId="0" applyFont="1" applyBorder="1" applyAlignment="1">
      <alignment vertical="center"/>
    </xf>
    <xf numFmtId="0" fontId="5" fillId="0" borderId="6" xfId="0" applyFont="1" applyBorder="1" applyAlignment="1">
      <alignment vertical="center"/>
    </xf>
    <xf numFmtId="49" fontId="5" fillId="0" borderId="5" xfId="0" applyNumberFormat="1" applyFont="1" applyBorder="1" applyAlignment="1">
      <alignment vertical="center"/>
    </xf>
    <xf numFmtId="0" fontId="16" fillId="3" borderId="18" xfId="2" applyFont="1" applyFill="1" applyBorder="1" applyAlignment="1">
      <alignment horizontal="left" vertical="center"/>
    </xf>
    <xf numFmtId="0" fontId="9" fillId="2" borderId="0" xfId="1" applyFont="1" applyFill="1" applyAlignment="1" applyProtection="1">
      <alignment horizontal="right" vertical="center"/>
      <protection locked="0"/>
    </xf>
    <xf numFmtId="0" fontId="39" fillId="0" borderId="0" xfId="1" applyFont="1" applyAlignment="1">
      <alignment vertical="center"/>
    </xf>
    <xf numFmtId="0" fontId="38" fillId="0" borderId="15" xfId="1" applyFont="1" applyBorder="1" applyAlignment="1">
      <alignment vertical="center" shrinkToFit="1"/>
    </xf>
    <xf numFmtId="0" fontId="38" fillId="0" borderId="0" xfId="1" applyFont="1" applyAlignment="1" applyProtection="1">
      <alignment horizontal="right" vertical="center"/>
      <protection locked="0"/>
    </xf>
    <xf numFmtId="0" fontId="5" fillId="0" borderId="4" xfId="1" applyFont="1" applyBorder="1" applyAlignment="1">
      <alignment vertical="center" shrinkToFit="1"/>
    </xf>
    <xf numFmtId="0" fontId="16" fillId="3" borderId="18" xfId="2" applyFont="1" applyFill="1" applyBorder="1" applyAlignment="1">
      <alignment horizontal="center" vertical="center"/>
    </xf>
    <xf numFmtId="0" fontId="16" fillId="3" borderId="14" xfId="2" applyFont="1" applyFill="1" applyBorder="1" applyAlignment="1">
      <alignment vertical="center"/>
    </xf>
    <xf numFmtId="0" fontId="16" fillId="3" borderId="15" xfId="2" applyFont="1" applyFill="1" applyBorder="1" applyAlignment="1">
      <alignment vertical="center"/>
    </xf>
    <xf numFmtId="0" fontId="16" fillId="3" borderId="16" xfId="2" applyFont="1" applyFill="1" applyBorder="1" applyAlignment="1">
      <alignment vertical="center"/>
    </xf>
    <xf numFmtId="0" fontId="16" fillId="3" borderId="4" xfId="2" applyFont="1" applyFill="1" applyBorder="1" applyAlignment="1">
      <alignment vertical="center"/>
    </xf>
    <xf numFmtId="0" fontId="16" fillId="3" borderId="6" xfId="2" applyFont="1" applyFill="1" applyBorder="1" applyAlignment="1">
      <alignment vertical="center"/>
    </xf>
    <xf numFmtId="0" fontId="16" fillId="3" borderId="17" xfId="2" applyFont="1" applyFill="1" applyBorder="1" applyAlignment="1">
      <alignment vertical="center"/>
    </xf>
    <xf numFmtId="0" fontId="16" fillId="3" borderId="18" xfId="2" applyFont="1" applyFill="1" applyBorder="1" applyAlignment="1">
      <alignment vertical="center"/>
    </xf>
    <xf numFmtId="0" fontId="16" fillId="0" borderId="17" xfId="0"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10" fillId="0" borderId="1" xfId="1" applyFont="1" applyBorder="1" applyAlignment="1">
      <alignment vertical="center"/>
    </xf>
    <xf numFmtId="0" fontId="15" fillId="0" borderId="0" xfId="1" applyFont="1" applyAlignment="1">
      <alignment vertical="center"/>
    </xf>
    <xf numFmtId="0" fontId="10" fillId="0" borderId="0" xfId="1" applyFont="1" applyAlignment="1">
      <alignment horizontal="right" vertical="center"/>
    </xf>
    <xf numFmtId="0" fontId="9" fillId="0" borderId="0" xfId="1" applyFont="1" applyAlignment="1">
      <alignment vertical="center"/>
    </xf>
    <xf numFmtId="49" fontId="5" fillId="0" borderId="0" xfId="0" applyNumberFormat="1" applyFont="1" applyAlignment="1">
      <alignment vertical="center"/>
    </xf>
    <xf numFmtId="49" fontId="10" fillId="0" borderId="0" xfId="1" applyNumberFormat="1" applyFont="1" applyAlignment="1">
      <alignment horizontal="right" vertical="center"/>
    </xf>
    <xf numFmtId="49" fontId="9" fillId="0" borderId="0" xfId="1" applyNumberFormat="1" applyFont="1" applyAlignment="1">
      <alignment horizontal="center" vertical="center"/>
    </xf>
    <xf numFmtId="49" fontId="6" fillId="0" borderId="0" xfId="0" applyNumberFormat="1" applyFont="1" applyAlignment="1">
      <alignment vertical="center"/>
    </xf>
    <xf numFmtId="49" fontId="9" fillId="2" borderId="0" xfId="1" applyNumberFormat="1" applyFont="1" applyFill="1" applyAlignment="1">
      <alignment vertical="center"/>
    </xf>
    <xf numFmtId="49" fontId="9" fillId="2" borderId="0" xfId="1" applyNumberFormat="1" applyFont="1" applyFill="1" applyAlignment="1">
      <alignment horizontal="center" vertical="center"/>
    </xf>
    <xf numFmtId="49" fontId="10" fillId="2" borderId="0" xfId="1" applyNumberFormat="1" applyFont="1" applyFill="1" applyAlignment="1">
      <alignment vertical="center"/>
    </xf>
    <xf numFmtId="49" fontId="5" fillId="2" borderId="0" xfId="0" applyNumberFormat="1" applyFont="1" applyFill="1" applyAlignment="1">
      <alignment vertical="center"/>
    </xf>
    <xf numFmtId="49" fontId="9" fillId="2" borderId="0" xfId="1" applyNumberFormat="1" applyFont="1" applyFill="1" applyAlignment="1">
      <alignment horizontal="right" vertical="center"/>
    </xf>
    <xf numFmtId="49" fontId="9" fillId="0" borderId="0" xfId="1" applyNumberFormat="1" applyFont="1" applyAlignment="1">
      <alignment horizontal="right" vertical="center"/>
    </xf>
    <xf numFmtId="49" fontId="11" fillId="0" borderId="0" xfId="1" applyNumberFormat="1" applyFont="1" applyAlignment="1">
      <alignment horizontal="center" vertical="center"/>
    </xf>
    <xf numFmtId="49" fontId="12" fillId="0" borderId="0" xfId="0" applyNumberFormat="1" applyFont="1" applyAlignment="1">
      <alignment vertical="center"/>
    </xf>
    <xf numFmtId="49" fontId="10" fillId="0" borderId="0" xfId="1" applyNumberFormat="1" applyFont="1" applyAlignment="1">
      <alignment horizontal="center" vertical="center"/>
    </xf>
    <xf numFmtId="49" fontId="10" fillId="0" borderId="1" xfId="1" applyNumberFormat="1" applyFont="1" applyBorder="1" applyAlignment="1" applyProtection="1">
      <alignment horizontal="center" vertical="center"/>
      <protection locked="0"/>
    </xf>
    <xf numFmtId="49" fontId="18" fillId="0" borderId="0" xfId="1" applyNumberFormat="1" applyFont="1" applyAlignment="1">
      <alignment horizontal="right" vertical="center"/>
    </xf>
    <xf numFmtId="49" fontId="13" fillId="0" borderId="0" xfId="1" applyNumberFormat="1" applyFont="1" applyAlignment="1">
      <alignment horizontal="right" vertical="center"/>
    </xf>
    <xf numFmtId="0" fontId="0" fillId="0" borderId="0" xfId="0" applyAlignment="1">
      <alignment vertical="center"/>
    </xf>
    <xf numFmtId="49" fontId="10" fillId="0" borderId="2" xfId="1" applyNumberFormat="1" applyFont="1" applyBorder="1" applyAlignment="1">
      <alignment vertical="center"/>
    </xf>
    <xf numFmtId="49" fontId="9" fillId="0" borderId="0" xfId="1" applyNumberFormat="1" applyFont="1" applyAlignment="1">
      <alignment horizontal="left" vertical="center"/>
    </xf>
    <xf numFmtId="0" fontId="10" fillId="0" borderId="1" xfId="1" applyFont="1" applyBorder="1" applyAlignment="1" applyProtection="1">
      <alignment horizontal="center" vertical="center"/>
      <protection locked="0"/>
    </xf>
    <xf numFmtId="49" fontId="9" fillId="0" borderId="0" xfId="1" applyNumberFormat="1" applyFont="1" applyAlignment="1">
      <alignment vertical="center"/>
    </xf>
    <xf numFmtId="49" fontId="7" fillId="0" borderId="0" xfId="0" applyNumberFormat="1" applyFont="1" applyAlignment="1">
      <alignment vertical="center"/>
    </xf>
    <xf numFmtId="49" fontId="22" fillId="0" borderId="0" xfId="0" applyNumberFormat="1" applyFont="1" applyAlignment="1">
      <alignment vertical="center"/>
    </xf>
    <xf numFmtId="49" fontId="9" fillId="0" borderId="0" xfId="1" applyNumberFormat="1" applyFont="1" applyAlignment="1">
      <alignment vertical="center" wrapText="1"/>
    </xf>
    <xf numFmtId="49" fontId="10" fillId="0" borderId="0" xfId="1" applyNumberFormat="1" applyFont="1" applyAlignment="1">
      <alignment horizontal="left" vertical="center" wrapText="1"/>
    </xf>
    <xf numFmtId="49" fontId="5" fillId="0" borderId="0" xfId="0" applyNumberFormat="1" applyFont="1" applyAlignment="1">
      <alignment horizontal="left" vertical="center" wrapText="1"/>
    </xf>
    <xf numFmtId="49" fontId="10" fillId="0" borderId="0" xfId="1" applyNumberFormat="1" applyFont="1" applyAlignment="1">
      <alignment vertical="center"/>
    </xf>
    <xf numFmtId="0" fontId="7" fillId="0" borderId="0" xfId="0" applyFont="1" applyAlignment="1">
      <alignment vertical="center" shrinkToFit="1"/>
    </xf>
    <xf numFmtId="49" fontId="20" fillId="0" borderId="0" xfId="1" applyNumberFormat="1" applyFont="1" applyAlignment="1">
      <alignment horizontal="right" vertical="center"/>
    </xf>
    <xf numFmtId="49" fontId="10" fillId="0" borderId="0" xfId="1" applyNumberFormat="1" applyFont="1" applyAlignment="1">
      <alignment horizontal="left" vertical="center"/>
    </xf>
    <xf numFmtId="49" fontId="9" fillId="0" borderId="0" xfId="1" applyNumberFormat="1" applyFont="1" applyAlignment="1">
      <alignment horizontal="left" vertical="center" shrinkToFi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15" fillId="0" borderId="0" xfId="1" applyNumberFormat="1" applyFont="1" applyAlignment="1">
      <alignment vertical="center"/>
    </xf>
    <xf numFmtId="49" fontId="7" fillId="0" borderId="0" xfId="1" applyNumberFormat="1" applyFont="1" applyAlignment="1">
      <alignment vertical="center"/>
    </xf>
    <xf numFmtId="49" fontId="7" fillId="0" borderId="0" xfId="1" applyNumberFormat="1" applyFont="1" applyAlignment="1">
      <alignment horizontal="left" vertical="center"/>
    </xf>
    <xf numFmtId="49" fontId="6" fillId="0" borderId="0" xfId="1" applyNumberFormat="1" applyFont="1" applyAlignment="1">
      <alignment vertical="center"/>
    </xf>
    <xf numFmtId="49" fontId="6" fillId="0" borderId="0" xfId="1" applyNumberFormat="1" applyFont="1" applyAlignment="1">
      <alignment horizontal="right" vertical="center"/>
    </xf>
    <xf numFmtId="49" fontId="10" fillId="0" borderId="0" xfId="1" applyNumberFormat="1" applyFont="1" applyAlignment="1" applyProtection="1">
      <alignment horizontal="center" vertical="center"/>
      <protection locked="0"/>
    </xf>
    <xf numFmtId="49" fontId="14" fillId="0" borderId="0" xfId="0" applyNumberFormat="1" applyFont="1" applyAlignment="1">
      <alignment vertical="center"/>
    </xf>
    <xf numFmtId="49" fontId="21" fillId="0" borderId="0" xfId="0" applyNumberFormat="1" applyFont="1" applyAlignment="1">
      <alignment vertical="center"/>
    </xf>
    <xf numFmtId="49" fontId="14" fillId="0" borderId="0" xfId="1" applyNumberFormat="1" applyFont="1" applyAlignment="1">
      <alignment horizontal="right" vertical="center"/>
    </xf>
    <xf numFmtId="49" fontId="14" fillId="0" borderId="0" xfId="1" applyNumberFormat="1" applyFont="1" applyAlignment="1">
      <alignment vertical="center"/>
    </xf>
    <xf numFmtId="49" fontId="5" fillId="0" borderId="0" xfId="0" applyNumberFormat="1" applyFont="1" applyAlignment="1" applyProtection="1">
      <alignment vertical="center" shrinkToFit="1"/>
      <protection locked="0"/>
    </xf>
    <xf numFmtId="0" fontId="0" fillId="0" borderId="0" xfId="0" applyAlignment="1" applyProtection="1">
      <alignment vertical="center" shrinkToFit="1"/>
      <protection locked="0"/>
    </xf>
    <xf numFmtId="0" fontId="47" fillId="0" borderId="0" xfId="0" applyFont="1" applyAlignment="1" applyProtection="1">
      <alignment vertical="center"/>
      <protection locked="0"/>
    </xf>
    <xf numFmtId="0" fontId="9" fillId="2" borderId="0" xfId="1" applyFont="1" applyFill="1" applyAlignment="1">
      <alignment horizontal="center" vertical="center"/>
    </xf>
    <xf numFmtId="0" fontId="10" fillId="2" borderId="0" xfId="1" applyFont="1" applyFill="1" applyAlignment="1">
      <alignment vertical="center"/>
    </xf>
    <xf numFmtId="0" fontId="9" fillId="0" borderId="0" xfId="1" applyFont="1" applyAlignment="1">
      <alignment horizontal="right" vertical="center"/>
    </xf>
    <xf numFmtId="0" fontId="11" fillId="0" borderId="0" xfId="1" applyFont="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19" fillId="0" borderId="0" xfId="0" applyFont="1"/>
    <xf numFmtId="49" fontId="17" fillId="0" borderId="0" xfId="0" applyNumberFormat="1" applyFont="1" applyAlignment="1">
      <alignment vertical="center"/>
    </xf>
    <xf numFmtId="0" fontId="17" fillId="0" borderId="0" xfId="0" applyFont="1"/>
    <xf numFmtId="0" fontId="10" fillId="0" borderId="0" xfId="1" applyFont="1" applyAlignment="1">
      <alignment horizontal="right" vertical="center" shrinkToFit="1"/>
    </xf>
    <xf numFmtId="0" fontId="10" fillId="0" borderId="0" xfId="1" applyFont="1" applyAlignment="1">
      <alignment horizontal="left" vertical="center" shrinkToFit="1"/>
    </xf>
    <xf numFmtId="0" fontId="5" fillId="0" borderId="0" xfId="0" applyFont="1" applyAlignment="1">
      <alignment horizontal="left" vertical="center" shrinkToFit="1"/>
    </xf>
    <xf numFmtId="0" fontId="5" fillId="2" borderId="0" xfId="0" applyFont="1" applyFill="1"/>
    <xf numFmtId="0" fontId="10" fillId="0" borderId="1" xfId="1" applyFont="1" applyBorder="1" applyAlignment="1">
      <alignment horizontal="center" vertical="center"/>
    </xf>
    <xf numFmtId="49" fontId="9" fillId="2" borderId="0" xfId="1" applyNumberFormat="1" applyFont="1" applyFill="1" applyAlignment="1">
      <alignment horizontal="right" vertical="center"/>
    </xf>
    <xf numFmtId="49" fontId="11" fillId="0" borderId="7" xfId="1"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10" fillId="0" borderId="4"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49" fontId="10" fillId="0" borderId="4" xfId="1" applyNumberFormat="1" applyFont="1" applyBorder="1" applyAlignment="1" applyProtection="1">
      <alignment horizontal="left" vertical="center"/>
      <protection locked="0"/>
    </xf>
    <xf numFmtId="49" fontId="10" fillId="0" borderId="5" xfId="1" applyNumberFormat="1" applyFont="1" applyBorder="1" applyAlignment="1" applyProtection="1">
      <alignment horizontal="left" vertical="center"/>
      <protection locked="0"/>
    </xf>
    <xf numFmtId="49" fontId="10" fillId="0" borderId="6" xfId="1" applyNumberFormat="1" applyFont="1" applyBorder="1" applyAlignment="1" applyProtection="1">
      <alignment horizontal="left" vertical="center"/>
      <protection locked="0"/>
    </xf>
    <xf numFmtId="0" fontId="5" fillId="0" borderId="6" xfId="0" applyFont="1" applyBorder="1" applyAlignment="1" applyProtection="1">
      <alignment horizontal="center" vertical="center"/>
      <protection locked="0"/>
    </xf>
    <xf numFmtId="49" fontId="10" fillId="0" borderId="4" xfId="1" applyNumberFormat="1" applyFont="1" applyBorder="1" applyAlignment="1">
      <alignment horizontal="left" vertical="center"/>
    </xf>
    <xf numFmtId="49" fontId="10" fillId="0" borderId="5" xfId="1" applyNumberFormat="1" applyFont="1" applyBorder="1" applyAlignment="1">
      <alignment horizontal="left" vertical="center"/>
    </xf>
    <xf numFmtId="49" fontId="10" fillId="0" borderId="6" xfId="1" applyNumberFormat="1" applyFont="1" applyBorder="1" applyAlignment="1">
      <alignment horizontal="left" vertical="center"/>
    </xf>
    <xf numFmtId="49" fontId="10" fillId="0" borderId="4" xfId="1" applyNumberFormat="1" applyFont="1" applyBorder="1" applyAlignment="1" applyProtection="1">
      <alignment horizontal="center" vertical="center" wrapText="1" shrinkToFit="1"/>
      <protection locked="0"/>
    </xf>
    <xf numFmtId="49" fontId="10" fillId="0" borderId="5" xfId="1" applyNumberFormat="1" applyFont="1" applyBorder="1" applyAlignment="1" applyProtection="1">
      <alignment horizontal="center" vertical="center" wrapText="1" shrinkToFit="1"/>
      <protection locked="0"/>
    </xf>
    <xf numFmtId="49" fontId="10" fillId="0" borderId="6" xfId="1" applyNumberFormat="1" applyFont="1" applyBorder="1" applyAlignment="1" applyProtection="1">
      <alignment horizontal="center" vertical="center" wrapText="1" shrinkToFit="1"/>
      <protection locked="0"/>
    </xf>
    <xf numFmtId="49" fontId="10" fillId="0" borderId="0" xfId="1" applyNumberFormat="1" applyFont="1" applyAlignment="1">
      <alignment vertical="center"/>
    </xf>
    <xf numFmtId="0" fontId="7" fillId="0" borderId="0" xfId="0" applyFont="1" applyAlignment="1">
      <alignment vertical="center"/>
    </xf>
    <xf numFmtId="49" fontId="10" fillId="0" borderId="4" xfId="1"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7" fillId="0" borderId="6" xfId="0" applyNumberFormat="1" applyFont="1" applyBorder="1" applyAlignment="1" applyProtection="1">
      <alignment horizontal="lef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49" fontId="10" fillId="0" borderId="0" xfId="1" applyNumberFormat="1" applyFont="1" applyAlignment="1">
      <alignment horizontal="left" vertical="center"/>
    </xf>
    <xf numFmtId="49" fontId="9" fillId="0" borderId="4" xfId="1" applyNumberFormat="1" applyFont="1" applyBorder="1" applyAlignment="1" applyProtection="1">
      <alignment horizontal="left" vertical="center" shrinkToFit="1"/>
      <protection locked="0"/>
    </xf>
    <xf numFmtId="49" fontId="9" fillId="0" borderId="5" xfId="1" applyNumberFormat="1" applyFont="1" applyBorder="1" applyAlignment="1" applyProtection="1">
      <alignment horizontal="left" vertical="center" shrinkToFit="1"/>
      <protection locked="0"/>
    </xf>
    <xf numFmtId="49" fontId="9" fillId="0" borderId="6" xfId="1" applyNumberFormat="1" applyFont="1" applyBorder="1" applyAlignment="1" applyProtection="1">
      <alignment horizontal="left" vertical="center" shrinkToFit="1"/>
      <protection locked="0"/>
    </xf>
    <xf numFmtId="49" fontId="10" fillId="0" borderId="13" xfId="1" applyNumberFormat="1" applyFont="1" applyBorder="1" applyAlignment="1">
      <alignment vertical="center" shrinkToFit="1"/>
    </xf>
    <xf numFmtId="0" fontId="5" fillId="0" borderId="2" xfId="0" applyFont="1" applyBorder="1" applyAlignment="1">
      <alignment vertical="center" shrinkToFit="1"/>
    </xf>
    <xf numFmtId="49" fontId="10" fillId="0" borderId="4" xfId="1" applyNumberFormat="1" applyFont="1" applyBorder="1" applyAlignment="1">
      <alignment horizontal="center" vertical="center"/>
    </xf>
    <xf numFmtId="49" fontId="10" fillId="0" borderId="5" xfId="1" applyNumberFormat="1" applyFont="1" applyBorder="1" applyAlignment="1">
      <alignment horizontal="center" vertical="center"/>
    </xf>
    <xf numFmtId="49" fontId="10" fillId="0" borderId="6" xfId="1" applyNumberFormat="1" applyFont="1" applyBorder="1" applyAlignment="1">
      <alignment horizontal="center" vertical="center"/>
    </xf>
    <xf numFmtId="49" fontId="5" fillId="0" borderId="4" xfId="0" applyNumberFormat="1"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6" xfId="0" applyBorder="1" applyAlignment="1" applyProtection="1">
      <alignment vertical="center" shrinkToFit="1"/>
      <protection locked="0"/>
    </xf>
    <xf numFmtId="49" fontId="10" fillId="0" borderId="5" xfId="1" applyNumberFormat="1" applyFont="1" applyBorder="1" applyAlignment="1" applyProtection="1">
      <alignment horizontal="center" vertical="center"/>
      <protection locked="0"/>
    </xf>
    <xf numFmtId="49" fontId="10" fillId="0" borderId="6" xfId="1" applyNumberFormat="1" applyFont="1" applyBorder="1" applyAlignment="1" applyProtection="1">
      <alignment horizontal="center" vertical="center"/>
      <protection locked="0"/>
    </xf>
    <xf numFmtId="49" fontId="7" fillId="0" borderId="4" xfId="1" applyNumberFormat="1" applyFont="1" applyBorder="1" applyAlignment="1">
      <alignment horizontal="center" vertical="center"/>
    </xf>
    <xf numFmtId="49" fontId="7" fillId="0" borderId="5" xfId="1" applyNumberFormat="1" applyFont="1" applyBorder="1" applyAlignment="1">
      <alignment horizontal="center" vertical="center"/>
    </xf>
    <xf numFmtId="49" fontId="7" fillId="0" borderId="6" xfId="1" applyNumberFormat="1" applyFont="1" applyBorder="1" applyAlignment="1">
      <alignment horizontal="center" vertical="center"/>
    </xf>
    <xf numFmtId="0" fontId="10" fillId="0" borderId="4" xfId="1"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10" fillId="0" borderId="4" xfId="1" applyFont="1" applyBorder="1" applyAlignment="1" applyProtection="1">
      <alignment horizontal="left" vertical="center" shrinkToFit="1"/>
      <protection locked="0"/>
    </xf>
    <xf numFmtId="0" fontId="10" fillId="0" borderId="5" xfId="1" applyFont="1" applyBorder="1" applyAlignment="1" applyProtection="1">
      <alignment horizontal="left" vertical="center" shrinkToFit="1"/>
      <protection locked="0"/>
    </xf>
    <xf numFmtId="0" fontId="10" fillId="0" borderId="6" xfId="1" applyFont="1" applyBorder="1" applyAlignment="1" applyProtection="1">
      <alignment horizontal="left" vertical="center" shrinkToFit="1"/>
      <protection locked="0"/>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10" fillId="0" borderId="4" xfId="1" applyFont="1" applyBorder="1" applyAlignment="1">
      <alignment horizontal="center" vertical="center"/>
    </xf>
    <xf numFmtId="0" fontId="10" fillId="0" borderId="6" xfId="1" applyFont="1" applyBorder="1" applyAlignment="1">
      <alignment horizontal="center" vertical="center"/>
    </xf>
    <xf numFmtId="176" fontId="10" fillId="0" borderId="4" xfId="1" applyNumberFormat="1" applyFont="1" applyBorder="1" applyAlignment="1">
      <alignment vertical="center"/>
    </xf>
    <xf numFmtId="176" fontId="10" fillId="0" borderId="5" xfId="1" applyNumberFormat="1" applyFont="1" applyBorder="1" applyAlignment="1">
      <alignment vertical="center"/>
    </xf>
    <xf numFmtId="176" fontId="10" fillId="0" borderId="6" xfId="1" applyNumberFormat="1" applyFont="1" applyBorder="1" applyAlignment="1">
      <alignment vertical="center"/>
    </xf>
    <xf numFmtId="0" fontId="10" fillId="0" borderId="5" xfId="1"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48" fillId="0" borderId="0" xfId="1" applyFont="1" applyAlignment="1">
      <alignment horizontal="left" vertical="top" wrapText="1"/>
    </xf>
    <xf numFmtId="0" fontId="10" fillId="0" borderId="1" xfId="1" applyFont="1" applyBorder="1" applyAlignment="1">
      <alignment horizontal="center" vertical="center"/>
    </xf>
    <xf numFmtId="0" fontId="16" fillId="0" borderId="1" xfId="0" applyFont="1" applyBorder="1" applyAlignment="1" applyProtection="1">
      <alignment horizontal="left" vertical="center" wrapText="1"/>
      <protection locked="0"/>
    </xf>
    <xf numFmtId="49" fontId="16" fillId="0" borderId="1" xfId="0" applyNumberFormat="1" applyFont="1" applyBorder="1" applyAlignment="1" applyProtection="1">
      <alignment horizontal="center" vertical="center" shrinkToFit="1"/>
      <protection locked="0"/>
    </xf>
    <xf numFmtId="0" fontId="5" fillId="0" borderId="1" xfId="0" applyFont="1" applyBorder="1" applyAlignment="1">
      <alignment horizontal="center"/>
    </xf>
    <xf numFmtId="49" fontId="15" fillId="0" borderId="1" xfId="1"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45" fillId="0" borderId="4" xfId="0" applyFont="1" applyBorder="1" applyAlignment="1">
      <alignment horizontal="center"/>
    </xf>
    <xf numFmtId="0" fontId="45" fillId="0" borderId="5" xfId="0" applyFont="1" applyBorder="1" applyAlignment="1">
      <alignment horizontal="center"/>
    </xf>
    <xf numFmtId="49" fontId="15" fillId="0" borderId="4" xfId="1" applyNumberFormat="1" applyFont="1" applyBorder="1" applyAlignment="1" applyProtection="1">
      <alignment horizontal="center" vertical="center" wrapText="1"/>
      <protection locked="0"/>
    </xf>
    <xf numFmtId="49" fontId="15" fillId="0" borderId="5" xfId="1" applyNumberFormat="1" applyFont="1" applyBorder="1" applyAlignment="1" applyProtection="1">
      <alignment horizontal="center" vertical="center" wrapText="1"/>
      <protection locked="0"/>
    </xf>
    <xf numFmtId="49" fontId="15" fillId="0" borderId="6" xfId="1" applyNumberFormat="1" applyFont="1" applyBorder="1" applyAlignment="1" applyProtection="1">
      <alignment horizontal="center" vertical="center" wrapText="1"/>
      <protection locked="0"/>
    </xf>
    <xf numFmtId="0" fontId="5" fillId="0" borderId="4" xfId="0" applyFont="1" applyBorder="1" applyAlignment="1">
      <alignment horizontal="center"/>
    </xf>
    <xf numFmtId="0" fontId="5" fillId="0" borderId="5" xfId="0" applyFont="1" applyBorder="1" applyAlignment="1">
      <alignment horizontal="center"/>
    </xf>
    <xf numFmtId="0" fontId="15" fillId="0" borderId="4" xfId="1"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49" fontId="16" fillId="0" borderId="4" xfId="0" applyNumberFormat="1" applyFont="1" applyBorder="1" applyAlignment="1" applyProtection="1">
      <alignment horizontal="center" vertical="center" shrinkToFit="1"/>
      <protection locked="0"/>
    </xf>
    <xf numFmtId="49" fontId="16" fillId="0" borderId="5"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0" fontId="9" fillId="2" borderId="0" xfId="1" applyFont="1" applyFill="1" applyAlignment="1">
      <alignment horizontal="right" vertical="center"/>
    </xf>
    <xf numFmtId="177" fontId="5" fillId="0" borderId="5" xfId="0" applyNumberFormat="1" applyFont="1" applyBorder="1" applyAlignment="1">
      <alignment horizontal="center" vertical="center" shrinkToFit="1"/>
    </xf>
    <xf numFmtId="177" fontId="5" fillId="0" borderId="6" xfId="0" applyNumberFormat="1" applyFont="1" applyBorder="1" applyAlignment="1">
      <alignment horizontal="center" vertical="center" shrinkToFit="1"/>
    </xf>
    <xf numFmtId="0" fontId="7" fillId="0" borderId="4" xfId="0" applyFont="1" applyBorder="1" applyAlignment="1" applyProtection="1">
      <alignment horizontal="center" vertical="center"/>
      <protection locked="0"/>
    </xf>
    <xf numFmtId="0" fontId="7" fillId="0" borderId="5" xfId="0" applyFont="1" applyBorder="1" applyProtection="1">
      <protection locked="0"/>
    </xf>
    <xf numFmtId="0" fontId="7" fillId="0" borderId="6" xfId="0" applyFont="1" applyBorder="1" applyProtection="1">
      <protection locked="0"/>
    </xf>
    <xf numFmtId="0" fontId="7" fillId="0" borderId="28" xfId="1" applyFont="1" applyBorder="1" applyAlignment="1">
      <alignment horizontal="center" vertical="center"/>
    </xf>
    <xf numFmtId="0" fontId="7" fillId="0" borderId="29" xfId="0" applyFont="1" applyBorder="1"/>
    <xf numFmtId="0" fontId="7" fillId="0" borderId="30" xfId="0" applyFont="1" applyBorder="1"/>
    <xf numFmtId="0" fontId="33" fillId="0" borderId="7" xfId="1" applyFont="1" applyBorder="1" applyAlignment="1">
      <alignment horizontal="center" vertical="center"/>
    </xf>
    <xf numFmtId="0" fontId="33" fillId="0" borderId="8" xfId="1" applyFont="1" applyBorder="1" applyAlignment="1">
      <alignment horizontal="center" vertical="center"/>
    </xf>
    <xf numFmtId="0" fontId="33" fillId="0" borderId="9" xfId="1" applyFont="1" applyBorder="1" applyAlignment="1">
      <alignment horizontal="center" vertical="center"/>
    </xf>
    <xf numFmtId="0" fontId="33" fillId="0" borderId="10" xfId="1" applyFont="1" applyBorder="1" applyAlignment="1">
      <alignment horizontal="center" vertical="center"/>
    </xf>
    <xf numFmtId="0" fontId="33" fillId="0" borderId="11" xfId="1" applyFont="1" applyBorder="1" applyAlignment="1">
      <alignment horizontal="center" vertical="center"/>
    </xf>
    <xf numFmtId="0" fontId="33" fillId="0" borderId="12" xfId="1" applyFont="1" applyBorder="1" applyAlignment="1">
      <alignment horizontal="center" vertical="center"/>
    </xf>
    <xf numFmtId="0" fontId="5" fillId="0" borderId="4" xfId="1" applyFont="1" applyBorder="1" applyAlignment="1">
      <alignment horizontal="center" vertical="center"/>
    </xf>
    <xf numFmtId="0" fontId="5" fillId="0" borderId="5" xfId="0" applyFont="1" applyBorder="1"/>
    <xf numFmtId="0" fontId="5" fillId="0" borderId="6" xfId="0" applyFont="1" applyBorder="1"/>
    <xf numFmtId="0" fontId="5" fillId="0" borderId="4" xfId="0" applyFont="1" applyBorder="1" applyAlignment="1">
      <alignment horizontal="center" vertical="center"/>
    </xf>
    <xf numFmtId="0" fontId="37" fillId="0" borderId="4" xfId="1" applyFont="1" applyBorder="1" applyAlignment="1">
      <alignment vertical="center"/>
    </xf>
    <xf numFmtId="0" fontId="37" fillId="0" borderId="5" xfId="1" applyFont="1" applyBorder="1" applyAlignment="1">
      <alignment vertical="center"/>
    </xf>
    <xf numFmtId="0" fontId="7" fillId="0" borderId="4" xfId="1" applyFont="1" applyBorder="1" applyAlignment="1" applyProtection="1">
      <alignment horizontal="center" vertical="center"/>
      <protection locked="0"/>
    </xf>
    <xf numFmtId="0" fontId="6" fillId="3" borderId="4" xfId="2" applyFont="1" applyFill="1" applyBorder="1" applyAlignment="1">
      <alignment vertical="center"/>
    </xf>
    <xf numFmtId="0" fontId="6" fillId="3" borderId="5" xfId="2" applyFont="1" applyFill="1" applyBorder="1" applyAlignment="1">
      <alignment vertical="center"/>
    </xf>
    <xf numFmtId="0" fontId="34" fillId="0" borderId="4" xfId="1" applyFont="1" applyBorder="1" applyAlignment="1">
      <alignment horizontal="center" vertical="center"/>
    </xf>
    <xf numFmtId="0" fontId="34" fillId="0" borderId="5"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6" fillId="0" borderId="4" xfId="1" applyFont="1" applyBorder="1" applyAlignment="1">
      <alignment vertical="center"/>
    </xf>
    <xf numFmtId="0" fontId="6" fillId="0" borderId="5" xfId="1" applyFont="1" applyBorder="1" applyAlignment="1">
      <alignment vertical="center"/>
    </xf>
    <xf numFmtId="0" fontId="6" fillId="0" borderId="4" xfId="1" applyFont="1" applyBorder="1" applyAlignment="1">
      <alignment vertical="center" shrinkToFit="1"/>
    </xf>
    <xf numFmtId="0" fontId="6" fillId="0" borderId="5" xfId="1" applyFont="1" applyBorder="1" applyAlignment="1">
      <alignment vertical="center" shrinkToFit="1"/>
    </xf>
    <xf numFmtId="0" fontId="6" fillId="0" borderId="5" xfId="0" applyFont="1" applyBorder="1"/>
    <xf numFmtId="0" fontId="7" fillId="0" borderId="14"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6" fillId="3" borderId="4" xfId="2" applyFont="1" applyFill="1" applyBorder="1" applyAlignment="1">
      <alignment vertical="center" wrapText="1"/>
    </xf>
    <xf numFmtId="0" fontId="6" fillId="3" borderId="5" xfId="2" applyFont="1" applyFill="1" applyBorder="1" applyAlignment="1">
      <alignment vertical="center" wrapText="1"/>
    </xf>
    <xf numFmtId="0" fontId="6" fillId="3" borderId="4" xfId="2" applyFont="1" applyFill="1" applyBorder="1" applyAlignment="1">
      <alignment vertical="center" shrinkToFit="1"/>
    </xf>
    <xf numFmtId="0" fontId="6" fillId="3" borderId="5" xfId="2" applyFont="1" applyFill="1" applyBorder="1" applyAlignment="1">
      <alignment vertical="center" shrinkToFit="1"/>
    </xf>
    <xf numFmtId="0" fontId="6" fillId="0" borderId="0" xfId="1" applyFont="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14" xfId="1"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16" fillId="0" borderId="4" xfId="1"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1" applyFont="1" applyBorder="1" applyAlignment="1">
      <alignment horizontal="center" vertical="center"/>
    </xf>
    <xf numFmtId="0" fontId="16" fillId="0" borderId="5" xfId="0" applyFont="1" applyBorder="1"/>
    <xf numFmtId="0" fontId="16" fillId="0" borderId="6" xfId="0" applyFont="1" applyBorder="1"/>
    <xf numFmtId="0" fontId="7" fillId="0" borderId="5" xfId="0" applyFont="1" applyBorder="1"/>
    <xf numFmtId="0" fontId="7" fillId="0" borderId="6" xfId="0" applyFont="1" applyBorder="1"/>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pplyProtection="1">
      <alignment horizontal="center" vertical="center"/>
      <protection locked="0"/>
    </xf>
    <xf numFmtId="0" fontId="6" fillId="0" borderId="5" xfId="0" applyFont="1" applyBorder="1" applyAlignment="1">
      <alignment vertical="center"/>
    </xf>
    <xf numFmtId="0" fontId="6" fillId="0" borderId="6" xfId="0" applyFont="1" applyBorder="1" applyAlignment="1">
      <alignment vertical="center"/>
    </xf>
    <xf numFmtId="0" fontId="6" fillId="3" borderId="6" xfId="2" applyFont="1" applyFill="1" applyBorder="1" applyAlignment="1">
      <alignment vertical="center" shrinkToFi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6" fillId="3" borderId="4" xfId="2" applyFont="1" applyFill="1" applyBorder="1" applyAlignment="1">
      <alignment horizontal="left" vertical="center"/>
    </xf>
    <xf numFmtId="0" fontId="6" fillId="3" borderId="5" xfId="2" applyFont="1" applyFill="1" applyBorder="1" applyAlignment="1">
      <alignment horizontal="left" vertical="center"/>
    </xf>
    <xf numFmtId="0" fontId="6" fillId="3" borderId="6" xfId="2" applyFont="1" applyFill="1" applyBorder="1" applyAlignment="1">
      <alignment horizontal="left" vertical="center"/>
    </xf>
    <xf numFmtId="0" fontId="7" fillId="0" borderId="5"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35" fillId="0" borderId="4" xfId="1" applyFont="1" applyBorder="1" applyAlignment="1">
      <alignment horizontal="center" vertical="center"/>
    </xf>
    <xf numFmtId="0" fontId="35" fillId="0" borderId="5" xfId="1"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16" fillId="3" borderId="17" xfId="2" applyFont="1" applyFill="1" applyBorder="1" applyAlignment="1">
      <alignment vertical="center" shrinkToFit="1"/>
    </xf>
    <xf numFmtId="0" fontId="16" fillId="3" borderId="18" xfId="2" applyFont="1" applyFill="1" applyBorder="1" applyAlignment="1">
      <alignment vertical="center" shrinkToFit="1"/>
    </xf>
    <xf numFmtId="0" fontId="16" fillId="3" borderId="19" xfId="2" applyFont="1" applyFill="1" applyBorder="1" applyAlignment="1">
      <alignment vertical="center" shrinkToFit="1"/>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16" fillId="3" borderId="14" xfId="2" applyFont="1" applyFill="1" applyBorder="1" applyAlignment="1">
      <alignment vertical="center" wrapText="1" shrinkToFit="1"/>
    </xf>
    <xf numFmtId="0" fontId="16" fillId="0" borderId="15" xfId="0" applyFont="1" applyBorder="1" applyAlignment="1">
      <alignment vertical="center" shrinkToFit="1"/>
    </xf>
    <xf numFmtId="0" fontId="16" fillId="0" borderId="15" xfId="0" applyFont="1" applyBorder="1" applyAlignment="1">
      <alignment vertical="center"/>
    </xf>
    <xf numFmtId="0" fontId="7" fillId="0" borderId="17"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6" fillId="0" borderId="5" xfId="0" applyFont="1" applyBorder="1" applyAlignment="1">
      <alignment vertical="center" shrinkToFit="1"/>
    </xf>
    <xf numFmtId="0" fontId="6" fillId="3" borderId="6" xfId="2" applyFont="1" applyFill="1" applyBorder="1" applyAlignment="1">
      <alignment vertical="center"/>
    </xf>
    <xf numFmtId="0" fontId="6" fillId="3" borderId="4" xfId="2" applyFont="1" applyFill="1" applyBorder="1" applyAlignment="1">
      <alignment horizontal="left" vertical="center" shrinkToFit="1"/>
    </xf>
    <xf numFmtId="0" fontId="6" fillId="3" borderId="5" xfId="2" applyFont="1" applyFill="1" applyBorder="1" applyAlignment="1">
      <alignment horizontal="left" vertical="center" shrinkToFit="1"/>
    </xf>
    <xf numFmtId="0" fontId="6" fillId="3" borderId="6" xfId="2" applyFont="1" applyFill="1" applyBorder="1" applyAlignment="1">
      <alignment horizontal="left" vertical="center" shrinkToFit="1"/>
    </xf>
    <xf numFmtId="0" fontId="38" fillId="0" borderId="15" xfId="1" applyFont="1" applyBorder="1" applyAlignment="1">
      <alignment horizontal="center" vertical="center" shrinkToFit="1"/>
    </xf>
    <xf numFmtId="0" fontId="37" fillId="3" borderId="4" xfId="2" applyFont="1" applyFill="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16" fillId="3" borderId="14" xfId="2" applyFont="1" applyFill="1" applyBorder="1" applyAlignment="1">
      <alignment vertical="center"/>
    </xf>
    <xf numFmtId="0" fontId="16" fillId="3" borderId="15" xfId="2" applyFont="1" applyFill="1" applyBorder="1" applyAlignment="1">
      <alignment vertical="center"/>
    </xf>
    <xf numFmtId="0" fontId="16" fillId="3" borderId="16" xfId="2" applyFont="1" applyFill="1" applyBorder="1" applyAlignment="1">
      <alignment vertical="center"/>
    </xf>
    <xf numFmtId="0" fontId="16" fillId="3" borderId="17" xfId="2" applyFont="1" applyFill="1" applyBorder="1" applyAlignment="1">
      <alignment vertical="center"/>
    </xf>
    <xf numFmtId="0" fontId="16" fillId="3" borderId="18" xfId="2" applyFont="1" applyFill="1" applyBorder="1" applyAlignment="1">
      <alignment vertical="center"/>
    </xf>
    <xf numFmtId="0" fontId="16" fillId="3" borderId="19" xfId="2" applyFont="1" applyFill="1" applyBorder="1" applyAlignment="1">
      <alignment vertical="center"/>
    </xf>
    <xf numFmtId="0" fontId="16" fillId="3" borderId="4" xfId="2" applyFont="1" applyFill="1" applyBorder="1" applyAlignment="1">
      <alignment vertical="center" shrinkToFit="1"/>
    </xf>
    <xf numFmtId="0" fontId="16" fillId="3" borderId="5" xfId="2" applyFont="1" applyFill="1" applyBorder="1" applyAlignment="1">
      <alignment vertical="center" shrinkToFit="1"/>
    </xf>
    <xf numFmtId="0" fontId="16" fillId="3" borderId="6" xfId="2" applyFont="1" applyFill="1" applyBorder="1" applyAlignment="1">
      <alignment vertical="center" shrinkToFit="1"/>
    </xf>
    <xf numFmtId="0" fontId="16" fillId="3" borderId="17" xfId="2" applyFont="1" applyFill="1" applyBorder="1" applyAlignment="1">
      <alignment horizontal="right" vertical="center"/>
    </xf>
    <xf numFmtId="0" fontId="16" fillId="3" borderId="18" xfId="2" applyFont="1" applyFill="1" applyBorder="1" applyAlignment="1">
      <alignment horizontal="right" vertical="center"/>
    </xf>
    <xf numFmtId="0" fontId="16" fillId="3" borderId="4" xfId="2" applyFont="1" applyFill="1" applyBorder="1" applyAlignment="1">
      <alignment vertical="center"/>
    </xf>
    <xf numFmtId="0" fontId="16" fillId="3" borderId="5" xfId="2" applyFont="1" applyFill="1" applyBorder="1" applyAlignment="1">
      <alignment vertical="center"/>
    </xf>
    <xf numFmtId="0" fontId="16" fillId="3" borderId="6" xfId="2" applyFont="1" applyFill="1" applyBorder="1" applyAlignment="1">
      <alignment vertical="center"/>
    </xf>
    <xf numFmtId="0" fontId="5" fillId="0" borderId="5" xfId="0" applyFont="1" applyBorder="1" applyAlignment="1">
      <alignment vertical="center"/>
    </xf>
    <xf numFmtId="0" fontId="16" fillId="3" borderId="4" xfId="2" applyFont="1" applyFill="1" applyBorder="1" applyAlignment="1">
      <alignment horizontal="left" vertical="center"/>
    </xf>
    <xf numFmtId="0" fontId="16" fillId="3" borderId="5" xfId="2" applyFont="1" applyFill="1" applyBorder="1" applyAlignment="1">
      <alignment horizontal="left" vertical="center"/>
    </xf>
    <xf numFmtId="0" fontId="16" fillId="3" borderId="6" xfId="2" applyFont="1" applyFill="1" applyBorder="1" applyAlignment="1">
      <alignment horizontal="left" vertical="center"/>
    </xf>
    <xf numFmtId="0" fontId="16" fillId="0" borderId="5" xfId="0" applyFont="1" applyBorder="1" applyAlignment="1">
      <alignment vertical="center"/>
    </xf>
    <xf numFmtId="0" fontId="5" fillId="0" borderId="6" xfId="0" applyFont="1" applyBorder="1" applyAlignment="1">
      <alignment vertical="center"/>
    </xf>
    <xf numFmtId="49" fontId="5" fillId="0" borderId="5" xfId="0" applyNumberFormat="1" applyFont="1" applyBorder="1" applyAlignment="1">
      <alignment vertical="center"/>
    </xf>
    <xf numFmtId="0" fontId="16" fillId="3" borderId="17" xfId="2" applyFont="1" applyFill="1" applyBorder="1" applyAlignment="1">
      <alignment horizontal="left" vertical="center"/>
    </xf>
    <xf numFmtId="0" fontId="16" fillId="3" borderId="18" xfId="2" applyFont="1" applyFill="1" applyBorder="1" applyAlignment="1">
      <alignment horizontal="left" vertical="center"/>
    </xf>
    <xf numFmtId="0" fontId="10" fillId="0" borderId="5" xfId="1" applyFont="1" applyBorder="1" applyAlignment="1" applyProtection="1">
      <alignment horizontal="center" vertical="center"/>
      <protection locked="0"/>
    </xf>
    <xf numFmtId="0" fontId="9" fillId="2" borderId="0" xfId="1" applyFont="1" applyFill="1" applyAlignment="1" applyProtection="1">
      <alignment horizontal="right" vertical="center"/>
      <protection locked="0"/>
    </xf>
    <xf numFmtId="0" fontId="11" fillId="0" borderId="7" xfId="1"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9" fillId="0" borderId="0" xfId="1"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5" xfId="0" applyFont="1" applyBorder="1" applyProtection="1">
      <protection locked="0"/>
    </xf>
    <xf numFmtId="0" fontId="5" fillId="0" borderId="6" xfId="0" applyFont="1" applyBorder="1" applyProtection="1">
      <protection locked="0"/>
    </xf>
    <xf numFmtId="0" fontId="15" fillId="0" borderId="5" xfId="1" applyFont="1" applyBorder="1" applyAlignment="1" applyProtection="1">
      <alignment horizontal="center" vertical="center" wrapText="1"/>
      <protection locked="0"/>
    </xf>
    <xf numFmtId="0" fontId="15" fillId="0" borderId="5"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5" fillId="0" borderId="4" xfId="1" applyFont="1" applyBorder="1" applyAlignment="1" applyProtection="1">
      <alignment horizontal="center" vertical="center" wrapText="1"/>
      <protection locked="0"/>
    </xf>
    <xf numFmtId="0" fontId="28" fillId="0" borderId="3" xfId="2" applyFont="1" applyBorder="1" applyAlignment="1">
      <alignment horizontal="center" vertical="center" wrapText="1"/>
    </xf>
    <xf numFmtId="0" fontId="28" fillId="0" borderId="20" xfId="2" applyFont="1" applyBorder="1" applyAlignment="1">
      <alignment horizontal="center" vertical="center" wrapText="1"/>
    </xf>
    <xf numFmtId="49" fontId="27" fillId="0" borderId="37" xfId="2" applyNumberFormat="1" applyFont="1" applyBorder="1" applyAlignment="1" applyProtection="1">
      <alignment horizontal="center" vertical="center" shrinkToFit="1"/>
      <protection locked="0"/>
    </xf>
    <xf numFmtId="0" fontId="0" fillId="0" borderId="3" xfId="0" applyBorder="1" applyAlignment="1">
      <alignment horizontal="center"/>
    </xf>
    <xf numFmtId="0" fontId="0" fillId="0" borderId="20" xfId="0" applyBorder="1" applyAlignment="1">
      <alignment horizontal="center"/>
    </xf>
    <xf numFmtId="0" fontId="24" fillId="0" borderId="22" xfId="2" applyFont="1" applyBorder="1" applyAlignment="1">
      <alignment horizontal="center" vertical="center"/>
    </xf>
    <xf numFmtId="0" fontId="24" fillId="0" borderId="23" xfId="2" applyFont="1" applyBorder="1" applyAlignment="1">
      <alignment horizontal="center" vertical="center"/>
    </xf>
    <xf numFmtId="0" fontId="26" fillId="0" borderId="7"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10" xfId="2" applyFont="1" applyBorder="1" applyAlignment="1">
      <alignment horizontal="center" vertical="center" wrapText="1"/>
    </xf>
    <xf numFmtId="0" fontId="26" fillId="0" borderId="12" xfId="2" applyFont="1" applyBorder="1" applyAlignment="1">
      <alignment horizontal="center" vertical="center" wrapText="1"/>
    </xf>
    <xf numFmtId="0" fontId="27" fillId="0" borderId="22" xfId="2" applyFont="1" applyBorder="1" applyAlignment="1">
      <alignment horizontal="center" vertical="center"/>
    </xf>
    <xf numFmtId="0" fontId="27" fillId="0" borderId="23" xfId="2" applyFont="1" applyBorder="1" applyAlignment="1">
      <alignment horizontal="center" vertical="center"/>
    </xf>
    <xf numFmtId="0" fontId="26" fillId="0" borderId="22" xfId="2" applyFont="1" applyBorder="1" applyAlignment="1">
      <alignment horizontal="center" vertical="center" wrapText="1"/>
    </xf>
    <xf numFmtId="0" fontId="26" fillId="0" borderId="23" xfId="2" applyFont="1" applyBorder="1" applyAlignment="1">
      <alignment horizontal="center" vertical="center"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30" fillId="0" borderId="7" xfId="1" applyFont="1" applyBorder="1" applyAlignment="1">
      <alignment horizontal="center" vertical="center"/>
    </xf>
    <xf numFmtId="0" fontId="30" fillId="0" borderId="8" xfId="1" applyFont="1" applyBorder="1" applyAlignment="1">
      <alignment horizontal="center" vertical="center"/>
    </xf>
    <xf numFmtId="0" fontId="30" fillId="0" borderId="9"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0" fontId="24" fillId="0" borderId="0" xfId="0" applyFont="1" applyAlignment="1">
      <alignment horizontal="left" vertical="center"/>
    </xf>
    <xf numFmtId="0" fontId="24" fillId="0" borderId="24" xfId="0" applyFont="1" applyBorder="1" applyAlignment="1">
      <alignment horizontal="left" vertical="center"/>
    </xf>
    <xf numFmtId="176" fontId="24" fillId="0" borderId="7" xfId="0" applyNumberFormat="1" applyFont="1" applyBorder="1" applyAlignment="1">
      <alignment horizontal="left" vertical="center"/>
    </xf>
    <xf numFmtId="176" fontId="24" fillId="0" borderId="8" xfId="0" applyNumberFormat="1" applyFont="1" applyBorder="1" applyAlignment="1">
      <alignment horizontal="left" vertical="center"/>
    </xf>
    <xf numFmtId="176" fontId="24" fillId="0" borderId="9" xfId="0" applyNumberFormat="1" applyFont="1" applyBorder="1" applyAlignment="1">
      <alignment horizontal="left" vertical="center"/>
    </xf>
    <xf numFmtId="176" fontId="24" fillId="0" borderId="25" xfId="0" applyNumberFormat="1" applyFont="1" applyBorder="1" applyAlignment="1">
      <alignment horizontal="left" vertical="center"/>
    </xf>
    <xf numFmtId="176" fontId="24" fillId="0" borderId="26" xfId="0" applyNumberFormat="1" applyFont="1" applyBorder="1" applyAlignment="1">
      <alignment horizontal="left" vertical="center"/>
    </xf>
    <xf numFmtId="176" fontId="24" fillId="0" borderId="27" xfId="0" applyNumberFormat="1" applyFont="1" applyBorder="1" applyAlignment="1">
      <alignment horizontal="left" vertical="center"/>
    </xf>
    <xf numFmtId="0" fontId="24" fillId="0" borderId="21" xfId="0" applyFont="1" applyBorder="1" applyAlignment="1">
      <alignment horizontal="center" vertical="center"/>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cellXfs>
  <cellStyles count="3">
    <cellStyle name="標準" xfId="0" builtinId="0"/>
    <cellStyle name="標準_1〜5施設申請書類" xfId="1" xr:uid="{00000000-0005-0000-0000-000001000000}"/>
    <cellStyle name="標準_心機構施設申請書" xfId="2" xr:uid="{00000000-0005-0000-0000-000002000000}"/>
  </cellStyles>
  <dxfs count="4">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2</xdr:col>
      <xdr:colOff>66675</xdr:colOff>
      <xdr:row>1</xdr:row>
      <xdr:rowOff>152400</xdr:rowOff>
    </xdr:from>
    <xdr:to>
      <xdr:col>5</xdr:col>
      <xdr:colOff>172875</xdr:colOff>
      <xdr:row>6</xdr:row>
      <xdr:rowOff>87150</xdr:rowOff>
    </xdr:to>
    <xdr:sp macro="" textlink="">
      <xdr:nvSpPr>
        <xdr:cNvPr id="6" name="正方形/長方形 5">
          <a:extLst>
            <a:ext uri="{FF2B5EF4-FFF2-40B4-BE49-F238E27FC236}">
              <a16:creationId xmlns:a16="http://schemas.microsoft.com/office/drawing/2014/main" id="{61E14487-23C8-4B43-8F5E-D2BDA09F9F92}"/>
            </a:ext>
          </a:extLst>
        </xdr:cNvPr>
        <xdr:cNvSpPr>
          <a:spLocks noChangeAspect="1"/>
        </xdr:cNvSpPr>
      </xdr:nvSpPr>
      <xdr:spPr>
        <a:xfrm>
          <a:off x="523875" y="323850"/>
          <a:ext cx="792000" cy="7920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chemeClr val="tx1"/>
              </a:solidFill>
              <a:latin typeface="游明朝" panose="02020400000000000000" pitchFamily="18" charset="-128"/>
              <a:ea typeface="游明朝" panose="02020400000000000000" pitchFamily="18" charset="-128"/>
            </a:rPr>
            <a:t>再</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184150</xdr:colOff>
      <xdr:row>0</xdr:row>
      <xdr:rowOff>142875</xdr:rowOff>
    </xdr:from>
    <xdr:to>
      <xdr:col>5</xdr:col>
      <xdr:colOff>99850</xdr:colOff>
      <xdr:row>5</xdr:row>
      <xdr:rowOff>77625</xdr:rowOff>
    </xdr:to>
    <xdr:sp macro="" textlink="">
      <xdr:nvSpPr>
        <xdr:cNvPr id="2" name="正方形/長方形 1">
          <a:extLst>
            <a:ext uri="{FF2B5EF4-FFF2-40B4-BE49-F238E27FC236}">
              <a16:creationId xmlns:a16="http://schemas.microsoft.com/office/drawing/2014/main" id="{08DD3A25-344B-46A7-9C86-8C53FE04D399}"/>
            </a:ext>
          </a:extLst>
        </xdr:cNvPr>
        <xdr:cNvSpPr>
          <a:spLocks noChangeAspect="1"/>
        </xdr:cNvSpPr>
      </xdr:nvSpPr>
      <xdr:spPr>
        <a:xfrm>
          <a:off x="409575" y="142875"/>
          <a:ext cx="792000" cy="7920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chemeClr val="tx1"/>
              </a:solidFill>
              <a:latin typeface="游明朝" panose="02020400000000000000" pitchFamily="18" charset="-128"/>
              <a:ea typeface="游明朝" panose="02020400000000000000" pitchFamily="18" charset="-128"/>
            </a:rPr>
            <a:t>再</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133350</xdr:colOff>
      <xdr:row>0</xdr:row>
      <xdr:rowOff>152400</xdr:rowOff>
    </xdr:from>
    <xdr:to>
      <xdr:col>5</xdr:col>
      <xdr:colOff>106200</xdr:colOff>
      <xdr:row>5</xdr:row>
      <xdr:rowOff>87150</xdr:rowOff>
    </xdr:to>
    <xdr:sp macro="" textlink="">
      <xdr:nvSpPr>
        <xdr:cNvPr id="2" name="正方形/長方形 1">
          <a:extLst>
            <a:ext uri="{FF2B5EF4-FFF2-40B4-BE49-F238E27FC236}">
              <a16:creationId xmlns:a16="http://schemas.microsoft.com/office/drawing/2014/main" id="{EFE5C5B1-060D-46AA-9C97-9336C6B5364A}"/>
            </a:ext>
          </a:extLst>
        </xdr:cNvPr>
        <xdr:cNvSpPr>
          <a:spLocks noChangeAspect="1"/>
        </xdr:cNvSpPr>
      </xdr:nvSpPr>
      <xdr:spPr>
        <a:xfrm>
          <a:off x="323850" y="152400"/>
          <a:ext cx="792000" cy="7920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chemeClr val="tx1"/>
              </a:solidFill>
              <a:latin typeface="游明朝" panose="02020400000000000000" pitchFamily="18" charset="-128"/>
              <a:ea typeface="游明朝" panose="02020400000000000000" pitchFamily="18" charset="-128"/>
            </a:rPr>
            <a:t>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19050</xdr:colOff>
      <xdr:row>0</xdr:row>
      <xdr:rowOff>0</xdr:rowOff>
    </xdr:from>
    <xdr:to>
      <xdr:col>13</xdr:col>
      <xdr:colOff>19050</xdr:colOff>
      <xdr:row>0</xdr:row>
      <xdr:rowOff>0</xdr:rowOff>
    </xdr:to>
    <xdr:sp macro="" textlink="">
      <xdr:nvSpPr>
        <xdr:cNvPr id="2" name="Text Box 1">
          <a:extLst>
            <a:ext uri="{FF2B5EF4-FFF2-40B4-BE49-F238E27FC236}">
              <a16:creationId xmlns:a16="http://schemas.microsoft.com/office/drawing/2014/main" id="{86B8C33E-D5B4-4739-B749-7AEC930C84F4}"/>
            </a:ext>
          </a:extLst>
        </xdr:cNvPr>
        <xdr:cNvSpPr txBox="1">
          <a:spLocks noChangeArrowheads="1"/>
        </xdr:cNvSpPr>
      </xdr:nvSpPr>
      <xdr:spPr bwMode="auto">
        <a:xfrm>
          <a:off x="3695700" y="0"/>
          <a:ext cx="28575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3" name="Text Box 2">
          <a:extLst>
            <a:ext uri="{FF2B5EF4-FFF2-40B4-BE49-F238E27FC236}">
              <a16:creationId xmlns:a16="http://schemas.microsoft.com/office/drawing/2014/main" id="{7DE3A065-F7F4-4054-AA43-A7E7F012C5F3}"/>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4" name="AutoShape 3">
          <a:extLst>
            <a:ext uri="{FF2B5EF4-FFF2-40B4-BE49-F238E27FC236}">
              <a16:creationId xmlns:a16="http://schemas.microsoft.com/office/drawing/2014/main" id="{5EA97710-FAF7-412F-94CD-D2C7DF0634EF}"/>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5" name="Text Box 4">
          <a:extLst>
            <a:ext uri="{FF2B5EF4-FFF2-40B4-BE49-F238E27FC236}">
              <a16:creationId xmlns:a16="http://schemas.microsoft.com/office/drawing/2014/main" id="{447E1D7C-807D-4E6D-9466-85CB57700AD8}"/>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6" name="Text Box 5">
          <a:extLst>
            <a:ext uri="{FF2B5EF4-FFF2-40B4-BE49-F238E27FC236}">
              <a16:creationId xmlns:a16="http://schemas.microsoft.com/office/drawing/2014/main" id="{CCCFBB50-E2FA-4733-8D30-FD7C75BE5670}"/>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7" name="AutoShape 6">
          <a:extLst>
            <a:ext uri="{FF2B5EF4-FFF2-40B4-BE49-F238E27FC236}">
              <a16:creationId xmlns:a16="http://schemas.microsoft.com/office/drawing/2014/main" id="{759800D0-9598-4DA8-9ADD-92B477A89C49}"/>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8" name="AutoShape 7">
          <a:extLst>
            <a:ext uri="{FF2B5EF4-FFF2-40B4-BE49-F238E27FC236}">
              <a16:creationId xmlns:a16="http://schemas.microsoft.com/office/drawing/2014/main" id="{146D5EFF-C129-427D-8E42-647DFDCEBA84}"/>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9" name="AutoShape 8">
          <a:extLst>
            <a:ext uri="{FF2B5EF4-FFF2-40B4-BE49-F238E27FC236}">
              <a16:creationId xmlns:a16="http://schemas.microsoft.com/office/drawing/2014/main" id="{C87AA9BC-006E-4D3C-B021-904E80FFF96A}"/>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10" name="Text Box 9">
          <a:extLst>
            <a:ext uri="{FF2B5EF4-FFF2-40B4-BE49-F238E27FC236}">
              <a16:creationId xmlns:a16="http://schemas.microsoft.com/office/drawing/2014/main" id="{E2EDA280-26DE-4032-9E15-22647E21E156}"/>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1" name="AutoShape 10">
          <a:extLst>
            <a:ext uri="{FF2B5EF4-FFF2-40B4-BE49-F238E27FC236}">
              <a16:creationId xmlns:a16="http://schemas.microsoft.com/office/drawing/2014/main" id="{6CF8F4E9-03C6-41EE-9D6D-FA65847D74B5}"/>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2" name="AutoShape 11">
          <a:extLst>
            <a:ext uri="{FF2B5EF4-FFF2-40B4-BE49-F238E27FC236}">
              <a16:creationId xmlns:a16="http://schemas.microsoft.com/office/drawing/2014/main" id="{BC12EC9B-5B5D-4A2C-AF46-5203A069C2B5}"/>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3" name="AutoShape 12">
          <a:extLst>
            <a:ext uri="{FF2B5EF4-FFF2-40B4-BE49-F238E27FC236}">
              <a16:creationId xmlns:a16="http://schemas.microsoft.com/office/drawing/2014/main" id="{2177301A-66F8-411D-BEFA-6F36A527BEDC}"/>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4" name="AutoShape 13">
          <a:extLst>
            <a:ext uri="{FF2B5EF4-FFF2-40B4-BE49-F238E27FC236}">
              <a16:creationId xmlns:a16="http://schemas.microsoft.com/office/drawing/2014/main" id="{E4386F98-4B3F-47B3-BD39-5F9CB6C92F04}"/>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5" name="AutoShape 14">
          <a:extLst>
            <a:ext uri="{FF2B5EF4-FFF2-40B4-BE49-F238E27FC236}">
              <a16:creationId xmlns:a16="http://schemas.microsoft.com/office/drawing/2014/main" id="{D7D6EE5E-E525-41A4-BB97-87A98519F343}"/>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6" name="AutoShape 15">
          <a:extLst>
            <a:ext uri="{FF2B5EF4-FFF2-40B4-BE49-F238E27FC236}">
              <a16:creationId xmlns:a16="http://schemas.microsoft.com/office/drawing/2014/main" id="{817985B3-0FEF-45DB-B261-98553AD78A60}"/>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7" name="AutoShape 16">
          <a:extLst>
            <a:ext uri="{FF2B5EF4-FFF2-40B4-BE49-F238E27FC236}">
              <a16:creationId xmlns:a16="http://schemas.microsoft.com/office/drawing/2014/main" id="{A10BBF0E-CD27-4087-AE8B-305B5F53E3F8}"/>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8" name="AutoShape 17">
          <a:extLst>
            <a:ext uri="{FF2B5EF4-FFF2-40B4-BE49-F238E27FC236}">
              <a16:creationId xmlns:a16="http://schemas.microsoft.com/office/drawing/2014/main" id="{D847FC55-0A12-4805-BA27-D08390B8795C}"/>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9" name="AutoShape 18">
          <a:extLst>
            <a:ext uri="{FF2B5EF4-FFF2-40B4-BE49-F238E27FC236}">
              <a16:creationId xmlns:a16="http://schemas.microsoft.com/office/drawing/2014/main" id="{B61B63C8-B26A-407D-80AE-EE11B8DC8D31}"/>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0" name="AutoShape 19">
          <a:extLst>
            <a:ext uri="{FF2B5EF4-FFF2-40B4-BE49-F238E27FC236}">
              <a16:creationId xmlns:a16="http://schemas.microsoft.com/office/drawing/2014/main" id="{3B1E3EC5-FCA4-4ABA-888B-BA9F7D5FA801}"/>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 name="AutoShape 20">
          <a:extLst>
            <a:ext uri="{FF2B5EF4-FFF2-40B4-BE49-F238E27FC236}">
              <a16:creationId xmlns:a16="http://schemas.microsoft.com/office/drawing/2014/main" id="{50346C2D-8395-43E2-AE69-13F815C742F0}"/>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 name="AutoShape 21">
          <a:extLst>
            <a:ext uri="{FF2B5EF4-FFF2-40B4-BE49-F238E27FC236}">
              <a16:creationId xmlns:a16="http://schemas.microsoft.com/office/drawing/2014/main" id="{DB54C418-6B6E-441B-98EC-DEDD3ABB3AFF}"/>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3" name="Text Box 22">
          <a:extLst>
            <a:ext uri="{FF2B5EF4-FFF2-40B4-BE49-F238E27FC236}">
              <a16:creationId xmlns:a16="http://schemas.microsoft.com/office/drawing/2014/main" id="{A3F2E99A-1904-4659-A4CA-43EA9B085F5D}"/>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4" name="Text Box 23">
          <a:extLst>
            <a:ext uri="{FF2B5EF4-FFF2-40B4-BE49-F238E27FC236}">
              <a16:creationId xmlns:a16="http://schemas.microsoft.com/office/drawing/2014/main" id="{7C0AE5F9-5484-41B4-92E6-CDF73A2E9695}"/>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5" name="Text Box 24">
          <a:extLst>
            <a:ext uri="{FF2B5EF4-FFF2-40B4-BE49-F238E27FC236}">
              <a16:creationId xmlns:a16="http://schemas.microsoft.com/office/drawing/2014/main" id="{D81E3170-4D08-4CEA-B0EE-E348E2975892}"/>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4;&#21463;&#20184;&#12539;&#24515;&#23554;&#38272;&#21307;&#30003;&#35531;&#38306;&#20418;&#9734;/&#30003;&#35531;&#25163;&#24341;&#12365;&#65286;HP&#26696;/&#30003;&#35531;&#26360;/&#24515;&#23554;&#38272;&#21307;&#30003;&#35531;&#26360;&#39006;&#65288;&#26356;&#26032;&#65297;&#22238;&#30446;&#65289;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4;&#21463;&#20184;&#12539;&#24515;&#23554;&#38272;&#21307;&#30003;&#35531;&#38306;&#20418;&#9734;/3000.5%20&#30003;&#35531;&#25163;&#24341;&#12365;&#65286;HP&#26696;/2019&#29992;/&#24515;&#23554;&#38272;&#21307;&#30003;&#35531;&#26360;&#39006;&#65306;&#20877;&#21462;&#24471;&#65288;&#26356;&#26032;&#65297;&#22238;&#30446;&#65289;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
      <sheetName val="２"/>
      <sheetName val="３"/>
      <sheetName val="4-1"/>
      <sheetName val="4-2"/>
      <sheetName val="4-3"/>
      <sheetName val="4-4"/>
      <sheetName val="4-5"/>
      <sheetName val="4-6"/>
      <sheetName val="4-7"/>
    </sheetNames>
    <sheetDataSet>
      <sheetData sheetId="0"/>
      <sheetData sheetId="1"/>
      <sheetData sheetId="2"/>
      <sheetData sheetId="3"/>
      <sheetData sheetId="4">
        <row r="13">
          <cell r="AD13">
            <v>0</v>
          </cell>
        </row>
        <row r="14">
          <cell r="AD14">
            <v>0</v>
          </cell>
        </row>
        <row r="15">
          <cell r="AD15">
            <v>0</v>
          </cell>
        </row>
        <row r="16">
          <cell r="AD16">
            <v>0</v>
          </cell>
        </row>
        <row r="17">
          <cell r="AD17">
            <v>0</v>
          </cell>
        </row>
        <row r="18">
          <cell r="AD18">
            <v>0</v>
          </cell>
        </row>
        <row r="19">
          <cell r="AD19">
            <v>0</v>
          </cell>
        </row>
        <row r="20">
          <cell r="AD20">
            <v>0</v>
          </cell>
        </row>
        <row r="21">
          <cell r="AD21">
            <v>0</v>
          </cell>
        </row>
        <row r="22">
          <cell r="AD22">
            <v>0</v>
          </cell>
        </row>
        <row r="23">
          <cell r="AD23">
            <v>0</v>
          </cell>
        </row>
        <row r="25">
          <cell r="AD25">
            <v>0</v>
          </cell>
        </row>
        <row r="26">
          <cell r="AD26">
            <v>0</v>
          </cell>
        </row>
        <row r="27">
          <cell r="AD27">
            <v>0</v>
          </cell>
        </row>
        <row r="28">
          <cell r="AD28">
            <v>0</v>
          </cell>
        </row>
        <row r="30">
          <cell r="AD30">
            <v>0</v>
          </cell>
        </row>
        <row r="32">
          <cell r="AD32">
            <v>0</v>
          </cell>
        </row>
        <row r="33">
          <cell r="AD33">
            <v>0</v>
          </cell>
        </row>
        <row r="34">
          <cell r="AD34">
            <v>0</v>
          </cell>
        </row>
        <row r="36">
          <cell r="AD36">
            <v>0</v>
          </cell>
        </row>
        <row r="37">
          <cell r="AD37">
            <v>0</v>
          </cell>
        </row>
        <row r="38">
          <cell r="AD38">
            <v>0</v>
          </cell>
        </row>
        <row r="39">
          <cell r="AD39">
            <v>0</v>
          </cell>
        </row>
      </sheetData>
      <sheetData sheetId="5">
        <row r="13">
          <cell r="AD13">
            <v>0</v>
          </cell>
        </row>
        <row r="14">
          <cell r="AD14">
            <v>0</v>
          </cell>
        </row>
        <row r="15">
          <cell r="AD15">
            <v>0</v>
          </cell>
        </row>
        <row r="16">
          <cell r="AD16">
            <v>0</v>
          </cell>
        </row>
        <row r="18">
          <cell r="AD18">
            <v>0</v>
          </cell>
        </row>
        <row r="20">
          <cell r="AD20">
            <v>0</v>
          </cell>
        </row>
        <row r="21">
          <cell r="AD21">
            <v>0</v>
          </cell>
        </row>
        <row r="22">
          <cell r="AD22">
            <v>0</v>
          </cell>
        </row>
        <row r="23">
          <cell r="AD23">
            <v>0</v>
          </cell>
        </row>
        <row r="24">
          <cell r="AD24">
            <v>0</v>
          </cell>
        </row>
        <row r="27">
          <cell r="O27">
            <v>0</v>
          </cell>
          <cell r="X27">
            <v>0</v>
          </cell>
          <cell r="AD27">
            <v>0</v>
          </cell>
        </row>
        <row r="28">
          <cell r="O28">
            <v>0</v>
          </cell>
          <cell r="X28">
            <v>0</v>
          </cell>
          <cell r="AD28">
            <v>0</v>
          </cell>
        </row>
        <row r="29">
          <cell r="O29">
            <v>0</v>
          </cell>
          <cell r="X29">
            <v>0</v>
          </cell>
          <cell r="AD29">
            <v>0</v>
          </cell>
        </row>
        <row r="30">
          <cell r="O30">
            <v>0</v>
          </cell>
          <cell r="X30">
            <v>0</v>
          </cell>
          <cell r="AD30">
            <v>0</v>
          </cell>
        </row>
        <row r="31">
          <cell r="O31">
            <v>0</v>
          </cell>
          <cell r="X31">
            <v>0</v>
          </cell>
          <cell r="AD31">
            <v>0</v>
          </cell>
        </row>
        <row r="32">
          <cell r="O32">
            <v>0</v>
          </cell>
          <cell r="X32">
            <v>0</v>
          </cell>
          <cell r="AD32">
            <v>0</v>
          </cell>
        </row>
      </sheetData>
      <sheetData sheetId="6">
        <row r="13">
          <cell r="AD13">
            <v>0</v>
          </cell>
        </row>
        <row r="14">
          <cell r="AD14">
            <v>0</v>
          </cell>
        </row>
        <row r="15">
          <cell r="AD15">
            <v>0</v>
          </cell>
        </row>
        <row r="16">
          <cell r="AD16">
            <v>0</v>
          </cell>
        </row>
        <row r="17">
          <cell r="AD17">
            <v>0</v>
          </cell>
        </row>
        <row r="18">
          <cell r="AD18">
            <v>0</v>
          </cell>
        </row>
        <row r="19">
          <cell r="AD19">
            <v>0</v>
          </cell>
        </row>
        <row r="20">
          <cell r="AD20">
            <v>0</v>
          </cell>
        </row>
        <row r="21">
          <cell r="AD21">
            <v>0</v>
          </cell>
        </row>
        <row r="22">
          <cell r="AD22">
            <v>0</v>
          </cell>
        </row>
        <row r="23">
          <cell r="AD23">
            <v>0</v>
          </cell>
        </row>
        <row r="24">
          <cell r="AD24">
            <v>0</v>
          </cell>
        </row>
        <row r="25">
          <cell r="AD25">
            <v>0</v>
          </cell>
        </row>
        <row r="26">
          <cell r="AD26">
            <v>0</v>
          </cell>
        </row>
        <row r="27">
          <cell r="AD27">
            <v>0</v>
          </cell>
        </row>
        <row r="29">
          <cell r="AD29">
            <v>0</v>
          </cell>
        </row>
        <row r="30">
          <cell r="AD30">
            <v>0</v>
          </cell>
        </row>
        <row r="31">
          <cell r="AD31">
            <v>0</v>
          </cell>
        </row>
        <row r="32">
          <cell r="AD32">
            <v>0</v>
          </cell>
        </row>
        <row r="33">
          <cell r="AD33">
            <v>0</v>
          </cell>
        </row>
        <row r="34">
          <cell r="AD34">
            <v>0</v>
          </cell>
        </row>
        <row r="36">
          <cell r="AD36">
            <v>0</v>
          </cell>
        </row>
        <row r="37">
          <cell r="AD37">
            <v>0</v>
          </cell>
        </row>
        <row r="39">
          <cell r="AD39">
            <v>0</v>
          </cell>
        </row>
        <row r="40">
          <cell r="AD40">
            <v>0</v>
          </cell>
        </row>
        <row r="41">
          <cell r="AD41">
            <v>0</v>
          </cell>
        </row>
        <row r="43">
          <cell r="AD43">
            <v>0</v>
          </cell>
        </row>
        <row r="44">
          <cell r="AD44">
            <v>0</v>
          </cell>
        </row>
        <row r="45">
          <cell r="AD45">
            <v>0</v>
          </cell>
        </row>
        <row r="46">
          <cell r="AD46">
            <v>0</v>
          </cell>
        </row>
        <row r="47">
          <cell r="AD47">
            <v>0</v>
          </cell>
        </row>
        <row r="48">
          <cell r="AD48">
            <v>0</v>
          </cell>
        </row>
        <row r="49">
          <cell r="AD49">
            <v>0</v>
          </cell>
        </row>
        <row r="50">
          <cell r="AD50">
            <v>0</v>
          </cell>
        </row>
        <row r="51">
          <cell r="AD51">
            <v>0</v>
          </cell>
        </row>
        <row r="52">
          <cell r="AD52">
            <v>0</v>
          </cell>
        </row>
      </sheetData>
      <sheetData sheetId="7">
        <row r="13">
          <cell r="AD13">
            <v>0</v>
          </cell>
        </row>
        <row r="14">
          <cell r="AD14">
            <v>0</v>
          </cell>
        </row>
        <row r="15">
          <cell r="AD15">
            <v>0</v>
          </cell>
        </row>
        <row r="16">
          <cell r="AD16">
            <v>0</v>
          </cell>
        </row>
        <row r="17">
          <cell r="AD17">
            <v>0</v>
          </cell>
        </row>
        <row r="18">
          <cell r="AD18">
            <v>0</v>
          </cell>
        </row>
        <row r="19">
          <cell r="AD19">
            <v>0</v>
          </cell>
        </row>
        <row r="21">
          <cell r="AD21">
            <v>0</v>
          </cell>
        </row>
        <row r="23">
          <cell r="AD23">
            <v>0</v>
          </cell>
        </row>
        <row r="24">
          <cell r="AD24">
            <v>0</v>
          </cell>
        </row>
        <row r="25">
          <cell r="AD25">
            <v>0</v>
          </cell>
        </row>
        <row r="27">
          <cell r="AD27">
            <v>0</v>
          </cell>
        </row>
        <row r="29">
          <cell r="AD29">
            <v>0</v>
          </cell>
        </row>
        <row r="30">
          <cell r="AD30">
            <v>0</v>
          </cell>
        </row>
        <row r="31">
          <cell r="AD31">
            <v>0</v>
          </cell>
        </row>
        <row r="34">
          <cell r="O34">
            <v>0</v>
          </cell>
          <cell r="X34">
            <v>0</v>
          </cell>
          <cell r="AD34">
            <v>0</v>
          </cell>
        </row>
        <row r="35">
          <cell r="O35">
            <v>0</v>
          </cell>
          <cell r="X35">
            <v>0</v>
          </cell>
          <cell r="AD35">
            <v>0</v>
          </cell>
        </row>
        <row r="36">
          <cell r="O36">
            <v>0</v>
          </cell>
          <cell r="X36">
            <v>0</v>
          </cell>
          <cell r="AD36">
            <v>0</v>
          </cell>
        </row>
        <row r="37">
          <cell r="O37">
            <v>0</v>
          </cell>
          <cell r="X37">
            <v>0</v>
          </cell>
          <cell r="AD37">
            <v>0</v>
          </cell>
        </row>
        <row r="38">
          <cell r="O38">
            <v>0</v>
          </cell>
          <cell r="X38">
            <v>0</v>
          </cell>
          <cell r="AD38">
            <v>0</v>
          </cell>
        </row>
        <row r="39">
          <cell r="O39">
            <v>0</v>
          </cell>
          <cell r="X39">
            <v>0</v>
          </cell>
          <cell r="AD39">
            <v>0</v>
          </cell>
        </row>
        <row r="40">
          <cell r="O40">
            <v>0</v>
          </cell>
          <cell r="X40">
            <v>0</v>
          </cell>
          <cell r="AD40">
            <v>0</v>
          </cell>
        </row>
        <row r="41">
          <cell r="O41">
            <v>0</v>
          </cell>
          <cell r="X41">
            <v>0</v>
          </cell>
          <cell r="AD41">
            <v>0</v>
          </cell>
        </row>
        <row r="42">
          <cell r="O42">
            <v>0</v>
          </cell>
          <cell r="X42">
            <v>0</v>
          </cell>
          <cell r="AD42">
            <v>0</v>
          </cell>
        </row>
        <row r="43">
          <cell r="O43">
            <v>0</v>
          </cell>
          <cell r="X43">
            <v>0</v>
          </cell>
          <cell r="AD43">
            <v>0</v>
          </cell>
        </row>
        <row r="44">
          <cell r="O44">
            <v>0</v>
          </cell>
          <cell r="X44">
            <v>0</v>
          </cell>
          <cell r="AD44">
            <v>0</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
      <sheetName val="２"/>
      <sheetName val="３"/>
      <sheetName val="4-1"/>
      <sheetName val="4-2"/>
      <sheetName val="4-3"/>
      <sheetName val="4-4"/>
      <sheetName val="4-5"/>
      <sheetName val="4-6"/>
      <sheetName val="4-7"/>
    </sheetNames>
    <sheetDataSet>
      <sheetData sheetId="0"/>
      <sheetData sheetId="1"/>
      <sheetData sheetId="2"/>
      <sheetData sheetId="3"/>
      <sheetData sheetId="4">
        <row r="13">
          <cell r="AD13">
            <v>0</v>
          </cell>
        </row>
        <row r="14">
          <cell r="AD14">
            <v>0</v>
          </cell>
        </row>
        <row r="15">
          <cell r="AD15">
            <v>0</v>
          </cell>
        </row>
        <row r="16">
          <cell r="AD16">
            <v>0</v>
          </cell>
        </row>
        <row r="17">
          <cell r="AD17">
            <v>0</v>
          </cell>
        </row>
        <row r="18">
          <cell r="AD18">
            <v>0</v>
          </cell>
        </row>
        <row r="19">
          <cell r="AD19">
            <v>0</v>
          </cell>
        </row>
        <row r="20">
          <cell r="AD20">
            <v>0</v>
          </cell>
        </row>
        <row r="21">
          <cell r="AD21">
            <v>0</v>
          </cell>
        </row>
        <row r="22">
          <cell r="AD22">
            <v>0</v>
          </cell>
        </row>
        <row r="23">
          <cell r="AD23">
            <v>0</v>
          </cell>
        </row>
        <row r="25">
          <cell r="AD25">
            <v>0</v>
          </cell>
        </row>
        <row r="26">
          <cell r="AD26">
            <v>0</v>
          </cell>
        </row>
        <row r="27">
          <cell r="AD27">
            <v>0</v>
          </cell>
        </row>
        <row r="28">
          <cell r="AD28">
            <v>0</v>
          </cell>
        </row>
        <row r="30">
          <cell r="AD30">
            <v>0</v>
          </cell>
        </row>
        <row r="32">
          <cell r="AD32">
            <v>0</v>
          </cell>
        </row>
        <row r="33">
          <cell r="AD33">
            <v>0</v>
          </cell>
        </row>
        <row r="34">
          <cell r="AD34">
            <v>0</v>
          </cell>
        </row>
        <row r="36">
          <cell r="AD36">
            <v>0</v>
          </cell>
        </row>
        <row r="37">
          <cell r="AD37">
            <v>0</v>
          </cell>
        </row>
        <row r="38">
          <cell r="AD38">
            <v>0</v>
          </cell>
        </row>
        <row r="39">
          <cell r="AD39">
            <v>0</v>
          </cell>
        </row>
      </sheetData>
      <sheetData sheetId="5">
        <row r="13">
          <cell r="AD13">
            <v>0</v>
          </cell>
        </row>
        <row r="14">
          <cell r="AD14">
            <v>0</v>
          </cell>
        </row>
        <row r="15">
          <cell r="AD15">
            <v>0</v>
          </cell>
        </row>
        <row r="16">
          <cell r="AD16">
            <v>0</v>
          </cell>
        </row>
        <row r="18">
          <cell r="AD18">
            <v>0</v>
          </cell>
        </row>
        <row r="20">
          <cell r="AD20">
            <v>0</v>
          </cell>
        </row>
        <row r="21">
          <cell r="AD21">
            <v>0</v>
          </cell>
        </row>
        <row r="22">
          <cell r="AD22">
            <v>0</v>
          </cell>
        </row>
        <row r="23">
          <cell r="AD23">
            <v>0</v>
          </cell>
        </row>
        <row r="24">
          <cell r="AD24">
            <v>0</v>
          </cell>
        </row>
        <row r="27">
          <cell r="O27">
            <v>0</v>
          </cell>
          <cell r="X27">
            <v>0</v>
          </cell>
          <cell r="AD27">
            <v>0</v>
          </cell>
        </row>
        <row r="28">
          <cell r="O28">
            <v>0</v>
          </cell>
          <cell r="X28">
            <v>0</v>
          </cell>
          <cell r="AD28">
            <v>0</v>
          </cell>
        </row>
        <row r="29">
          <cell r="O29">
            <v>0</v>
          </cell>
          <cell r="X29">
            <v>0</v>
          </cell>
          <cell r="AD29">
            <v>0</v>
          </cell>
        </row>
        <row r="30">
          <cell r="O30">
            <v>0</v>
          </cell>
          <cell r="X30">
            <v>0</v>
          </cell>
          <cell r="AD30">
            <v>0</v>
          </cell>
        </row>
        <row r="31">
          <cell r="O31">
            <v>0</v>
          </cell>
          <cell r="X31">
            <v>0</v>
          </cell>
          <cell r="AD31">
            <v>0</v>
          </cell>
        </row>
        <row r="32">
          <cell r="O32">
            <v>0</v>
          </cell>
          <cell r="X32">
            <v>0</v>
          </cell>
          <cell r="AD32">
            <v>0</v>
          </cell>
        </row>
      </sheetData>
      <sheetData sheetId="6">
        <row r="13">
          <cell r="AD13">
            <v>0</v>
          </cell>
        </row>
        <row r="14">
          <cell r="AD14">
            <v>0</v>
          </cell>
        </row>
        <row r="15">
          <cell r="AD15">
            <v>0</v>
          </cell>
        </row>
        <row r="16">
          <cell r="AD16">
            <v>0</v>
          </cell>
        </row>
        <row r="17">
          <cell r="AD17">
            <v>0</v>
          </cell>
        </row>
        <row r="18">
          <cell r="AD18">
            <v>0</v>
          </cell>
        </row>
        <row r="19">
          <cell r="AD19">
            <v>0</v>
          </cell>
        </row>
        <row r="20">
          <cell r="AD20">
            <v>0</v>
          </cell>
        </row>
        <row r="21">
          <cell r="AD21">
            <v>0</v>
          </cell>
        </row>
        <row r="22">
          <cell r="AD22">
            <v>0</v>
          </cell>
        </row>
        <row r="23">
          <cell r="AD23">
            <v>0</v>
          </cell>
        </row>
        <row r="24">
          <cell r="AD24">
            <v>0</v>
          </cell>
        </row>
        <row r="25">
          <cell r="AD25">
            <v>0</v>
          </cell>
        </row>
        <row r="26">
          <cell r="AD26">
            <v>0</v>
          </cell>
        </row>
        <row r="27">
          <cell r="AD27">
            <v>0</v>
          </cell>
        </row>
        <row r="29">
          <cell r="AD29">
            <v>0</v>
          </cell>
        </row>
        <row r="30">
          <cell r="AD30">
            <v>0</v>
          </cell>
        </row>
        <row r="31">
          <cell r="AD31">
            <v>0</v>
          </cell>
        </row>
        <row r="32">
          <cell r="AD32">
            <v>0</v>
          </cell>
        </row>
        <row r="33">
          <cell r="AD33">
            <v>0</v>
          </cell>
        </row>
        <row r="34">
          <cell r="AD34">
            <v>0</v>
          </cell>
        </row>
        <row r="36">
          <cell r="AD36">
            <v>0</v>
          </cell>
        </row>
        <row r="37">
          <cell r="AD37">
            <v>0</v>
          </cell>
        </row>
        <row r="39">
          <cell r="AD39">
            <v>0</v>
          </cell>
        </row>
        <row r="40">
          <cell r="AD40">
            <v>0</v>
          </cell>
        </row>
        <row r="41">
          <cell r="AD41">
            <v>0</v>
          </cell>
        </row>
        <row r="43">
          <cell r="AD43">
            <v>0</v>
          </cell>
        </row>
        <row r="44">
          <cell r="AD44">
            <v>0</v>
          </cell>
        </row>
        <row r="45">
          <cell r="AD45">
            <v>0</v>
          </cell>
        </row>
        <row r="46">
          <cell r="AD46">
            <v>0</v>
          </cell>
        </row>
        <row r="47">
          <cell r="AD47">
            <v>0</v>
          </cell>
        </row>
        <row r="48">
          <cell r="AD48">
            <v>0</v>
          </cell>
        </row>
        <row r="50">
          <cell r="AD50">
            <v>0</v>
          </cell>
        </row>
        <row r="51">
          <cell r="AD51">
            <v>0</v>
          </cell>
        </row>
        <row r="52">
          <cell r="AD52">
            <v>0</v>
          </cell>
        </row>
        <row r="53">
          <cell r="AD53">
            <v>0</v>
          </cell>
        </row>
      </sheetData>
      <sheetData sheetId="7">
        <row r="13">
          <cell r="AD13">
            <v>0</v>
          </cell>
        </row>
        <row r="14">
          <cell r="AD14">
            <v>0</v>
          </cell>
        </row>
        <row r="15">
          <cell r="AD15">
            <v>0</v>
          </cell>
        </row>
        <row r="16">
          <cell r="AD16">
            <v>0</v>
          </cell>
        </row>
        <row r="17">
          <cell r="AD17">
            <v>0</v>
          </cell>
        </row>
        <row r="18">
          <cell r="AD18">
            <v>0</v>
          </cell>
        </row>
        <row r="19">
          <cell r="AD19">
            <v>0</v>
          </cell>
        </row>
        <row r="21">
          <cell r="AD21">
            <v>0</v>
          </cell>
        </row>
        <row r="23">
          <cell r="AD23">
            <v>0</v>
          </cell>
        </row>
        <row r="24">
          <cell r="AD24">
            <v>0</v>
          </cell>
        </row>
        <row r="25">
          <cell r="AD25">
            <v>0</v>
          </cell>
        </row>
        <row r="27">
          <cell r="AD27">
            <v>0</v>
          </cell>
        </row>
        <row r="29">
          <cell r="AD29">
            <v>0</v>
          </cell>
        </row>
        <row r="30">
          <cell r="AD30">
            <v>0</v>
          </cell>
        </row>
        <row r="31">
          <cell r="AD31">
            <v>0</v>
          </cell>
        </row>
        <row r="34">
          <cell r="O34">
            <v>0</v>
          </cell>
          <cell r="X34">
            <v>0</v>
          </cell>
          <cell r="AD34">
            <v>0</v>
          </cell>
        </row>
        <row r="35">
          <cell r="O35">
            <v>0</v>
          </cell>
          <cell r="X35">
            <v>0</v>
          </cell>
          <cell r="AD35">
            <v>0</v>
          </cell>
        </row>
        <row r="36">
          <cell r="O36">
            <v>0</v>
          </cell>
          <cell r="X36">
            <v>0</v>
          </cell>
          <cell r="AD36">
            <v>0</v>
          </cell>
        </row>
        <row r="37">
          <cell r="O37">
            <v>0</v>
          </cell>
          <cell r="X37">
            <v>0</v>
          </cell>
          <cell r="AD37">
            <v>0</v>
          </cell>
        </row>
        <row r="38">
          <cell r="O38">
            <v>0</v>
          </cell>
          <cell r="X38">
            <v>0</v>
          </cell>
          <cell r="AD38">
            <v>0</v>
          </cell>
        </row>
        <row r="39">
          <cell r="O39">
            <v>0</v>
          </cell>
          <cell r="X39">
            <v>0</v>
          </cell>
          <cell r="AD39">
            <v>0</v>
          </cell>
        </row>
        <row r="40">
          <cell r="O40">
            <v>0</v>
          </cell>
          <cell r="X40">
            <v>0</v>
          </cell>
          <cell r="AD40">
            <v>0</v>
          </cell>
        </row>
        <row r="41">
          <cell r="O41">
            <v>0</v>
          </cell>
          <cell r="X41">
            <v>0</v>
          </cell>
          <cell r="AD41">
            <v>0</v>
          </cell>
        </row>
        <row r="42">
          <cell r="O42">
            <v>0</v>
          </cell>
          <cell r="X42">
            <v>0</v>
          </cell>
          <cell r="AD42">
            <v>0</v>
          </cell>
        </row>
        <row r="43">
          <cell r="O43">
            <v>0</v>
          </cell>
          <cell r="X43">
            <v>0</v>
          </cell>
          <cell r="AD43">
            <v>0</v>
          </cell>
        </row>
        <row r="44">
          <cell r="O44">
            <v>0</v>
          </cell>
          <cell r="X44">
            <v>0</v>
          </cell>
          <cell r="AD44">
            <v>0</v>
          </cell>
        </row>
      </sheetData>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6:AZ532"/>
  <sheetViews>
    <sheetView showGridLines="0" showRowColHeaders="0" tabSelected="1" zoomScaleNormal="100" workbookViewId="0">
      <selection activeCell="E11" sqref="E11:AA12"/>
    </sheetView>
  </sheetViews>
  <sheetFormatPr defaultColWidth="9" defaultRowHeight="13.5"/>
  <cols>
    <col min="1" max="1" width="3" style="123" customWidth="1"/>
    <col min="2" max="19" width="3" style="149" customWidth="1"/>
    <col min="20" max="29" width="3" style="123" customWidth="1"/>
    <col min="30" max="30" width="2.625" style="123" customWidth="1"/>
    <col min="31" max="31" width="2.75" style="123" customWidth="1"/>
    <col min="32" max="16384" width="9" style="123"/>
  </cols>
  <sheetData>
    <row r="6" spans="2:52">
      <c r="G6" s="123"/>
      <c r="H6" s="123"/>
      <c r="I6" s="123"/>
      <c r="J6" s="123"/>
      <c r="K6" s="123"/>
      <c r="L6" s="123"/>
      <c r="M6" s="123"/>
      <c r="N6" s="123"/>
      <c r="O6" s="123"/>
      <c r="P6" s="123"/>
      <c r="Q6" s="123"/>
      <c r="R6" s="123"/>
      <c r="S6" s="123"/>
    </row>
    <row r="8" spans="2:52" s="126" customFormat="1" ht="12" customHeight="1">
      <c r="B8" s="127" t="s">
        <v>9</v>
      </c>
      <c r="C8" s="127"/>
      <c r="D8" s="127"/>
      <c r="E8" s="127"/>
      <c r="F8" s="127"/>
      <c r="G8" s="128"/>
      <c r="H8" s="127"/>
      <c r="I8" s="127"/>
      <c r="J8" s="127"/>
      <c r="K8" s="127"/>
      <c r="L8" s="127"/>
      <c r="M8" s="127"/>
      <c r="N8" s="127"/>
      <c r="O8" s="127"/>
      <c r="P8" s="127"/>
      <c r="Q8" s="127"/>
      <c r="R8" s="127"/>
      <c r="S8" s="127"/>
      <c r="T8" s="183" t="s">
        <v>10</v>
      </c>
      <c r="U8" s="183"/>
      <c r="V8" s="183"/>
      <c r="W8" s="183"/>
      <c r="X8" s="183"/>
      <c r="Y8" s="183"/>
      <c r="Z8" s="183"/>
      <c r="AA8" s="183"/>
      <c r="AB8" s="183"/>
      <c r="AC8" s="183"/>
      <c r="AD8" s="183"/>
    </row>
    <row r="9" spans="2:52" ht="12" customHeight="1">
      <c r="B9" s="129"/>
      <c r="C9" s="129"/>
      <c r="D9" s="129"/>
      <c r="E9" s="129"/>
      <c r="F9" s="129"/>
      <c r="G9" s="129"/>
      <c r="H9" s="129"/>
      <c r="I9" s="129"/>
      <c r="J9" s="129"/>
      <c r="K9" s="129"/>
      <c r="L9" s="129"/>
      <c r="M9" s="129"/>
      <c r="N9" s="129"/>
      <c r="O9" s="129"/>
      <c r="P9" s="129"/>
      <c r="Q9" s="129"/>
      <c r="R9" s="129"/>
      <c r="S9" s="129"/>
      <c r="T9" s="130"/>
      <c r="U9" s="130"/>
      <c r="V9" s="130"/>
      <c r="W9" s="130"/>
      <c r="X9" s="129"/>
      <c r="Y9" s="129"/>
      <c r="Z9" s="129"/>
      <c r="AA9" s="129"/>
      <c r="AB9" s="129"/>
      <c r="AC9" s="130"/>
      <c r="AD9" s="131" t="s">
        <v>295</v>
      </c>
    </row>
    <row r="10" spans="2:52" ht="8.4499999999999993" customHeight="1">
      <c r="S10" s="132"/>
    </row>
    <row r="11" spans="2:52" ht="15" customHeight="1">
      <c r="D11" s="123"/>
      <c r="E11" s="184" t="s">
        <v>280</v>
      </c>
      <c r="F11" s="185"/>
      <c r="G11" s="185"/>
      <c r="H11" s="185"/>
      <c r="I11" s="185"/>
      <c r="J11" s="185"/>
      <c r="K11" s="185"/>
      <c r="L11" s="185"/>
      <c r="M11" s="185"/>
      <c r="N11" s="185"/>
      <c r="O11" s="185"/>
      <c r="P11" s="185"/>
      <c r="Q11" s="185"/>
      <c r="R11" s="185"/>
      <c r="S11" s="185"/>
      <c r="T11" s="185"/>
      <c r="U11" s="185"/>
      <c r="V11" s="185"/>
      <c r="W11" s="185"/>
      <c r="X11" s="185"/>
      <c r="Y11" s="185"/>
      <c r="Z11" s="185"/>
      <c r="AA11" s="186"/>
    </row>
    <row r="12" spans="2:52" ht="15.6" customHeight="1">
      <c r="D12" s="133"/>
      <c r="E12" s="187"/>
      <c r="F12" s="188"/>
      <c r="G12" s="188"/>
      <c r="H12" s="188"/>
      <c r="I12" s="188"/>
      <c r="J12" s="188"/>
      <c r="K12" s="188"/>
      <c r="L12" s="188"/>
      <c r="M12" s="188"/>
      <c r="N12" s="188"/>
      <c r="O12" s="188"/>
      <c r="P12" s="188"/>
      <c r="Q12" s="188"/>
      <c r="R12" s="188"/>
      <c r="S12" s="188"/>
      <c r="T12" s="188"/>
      <c r="U12" s="188"/>
      <c r="V12" s="188"/>
      <c r="W12" s="188"/>
      <c r="X12" s="188"/>
      <c r="Y12" s="188"/>
      <c r="Z12" s="188"/>
      <c r="AA12" s="189"/>
    </row>
    <row r="13" spans="2:52" ht="7.9" customHeight="1">
      <c r="G13" s="12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row>
    <row r="14" spans="2:52" ht="13.9" customHeight="1">
      <c r="B14" s="135"/>
      <c r="C14" s="135"/>
      <c r="D14" s="135"/>
      <c r="E14" s="135"/>
      <c r="F14" s="135"/>
      <c r="G14" s="135"/>
      <c r="H14" s="135"/>
      <c r="I14" s="135"/>
      <c r="J14" s="135"/>
      <c r="K14" s="135"/>
      <c r="L14" s="135"/>
      <c r="M14" s="123"/>
      <c r="N14" s="123"/>
      <c r="O14" s="123"/>
      <c r="P14" s="123"/>
      <c r="Q14" s="123"/>
      <c r="R14" s="123"/>
      <c r="S14" s="123"/>
      <c r="W14" s="190">
        <v>2023</v>
      </c>
      <c r="X14" s="191"/>
      <c r="Y14" s="152" t="s">
        <v>20</v>
      </c>
      <c r="Z14" s="142"/>
      <c r="AA14" s="135" t="s">
        <v>36</v>
      </c>
      <c r="AB14" s="142"/>
      <c r="AC14" s="135" t="s">
        <v>33</v>
      </c>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row>
    <row r="15" spans="2:52" ht="13.9" customHeight="1">
      <c r="B15" s="135"/>
      <c r="C15" s="135"/>
      <c r="D15" s="135"/>
      <c r="E15" s="135"/>
      <c r="F15" s="135"/>
      <c r="G15" s="135"/>
      <c r="H15" s="135"/>
      <c r="I15" s="135"/>
      <c r="J15" s="135"/>
      <c r="K15" s="135"/>
      <c r="L15" s="135"/>
      <c r="M15" s="123"/>
      <c r="N15" s="123"/>
      <c r="O15" s="123"/>
      <c r="P15" s="123"/>
      <c r="Q15" s="123"/>
      <c r="R15" s="123"/>
      <c r="S15" s="123"/>
      <c r="W15" s="135"/>
      <c r="X15" s="135"/>
      <c r="Y15" s="152"/>
      <c r="Z15" s="135"/>
      <c r="AA15" s="135"/>
      <c r="AB15" s="135"/>
      <c r="AC15" s="137" t="s">
        <v>29</v>
      </c>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row>
    <row r="16" spans="2:52" ht="8.4499999999999993" customHeight="1">
      <c r="B16" s="135"/>
      <c r="C16" s="135"/>
      <c r="D16" s="135"/>
      <c r="E16" s="135"/>
      <c r="F16" s="135"/>
      <c r="G16" s="135"/>
      <c r="H16" s="135"/>
      <c r="I16" s="135"/>
      <c r="J16" s="135"/>
      <c r="K16" s="135"/>
      <c r="L16" s="135"/>
      <c r="M16" s="123"/>
      <c r="N16" s="123"/>
      <c r="O16" s="123"/>
      <c r="P16" s="123"/>
      <c r="Q16" s="123"/>
      <c r="R16" s="123"/>
      <c r="S16" s="123"/>
      <c r="W16" s="135"/>
      <c r="X16" s="135"/>
      <c r="Y16" s="152"/>
      <c r="Z16" s="135"/>
      <c r="AA16" s="135"/>
      <c r="AB16" s="135"/>
      <c r="AC16" s="138"/>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row>
    <row r="17" spans="2:52" ht="13.9" customHeight="1">
      <c r="B17" s="149" t="s">
        <v>281</v>
      </c>
      <c r="C17" s="123"/>
      <c r="D17" s="123"/>
      <c r="E17" s="123"/>
      <c r="F17" s="123"/>
      <c r="G17" s="123"/>
      <c r="H17" s="123"/>
      <c r="I17" s="123"/>
      <c r="J17" s="123"/>
      <c r="K17" s="123"/>
      <c r="L17" s="123"/>
      <c r="M17" s="123"/>
      <c r="N17" s="123"/>
      <c r="O17" s="123"/>
      <c r="P17" s="123"/>
      <c r="Q17" s="123"/>
      <c r="R17" s="123"/>
      <c r="S17" s="123"/>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row>
    <row r="18" spans="2:52" ht="14.45" customHeight="1">
      <c r="F18" s="125"/>
      <c r="K18" s="125"/>
      <c r="L18" s="123"/>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row>
    <row r="19" spans="2:52" ht="24" customHeight="1">
      <c r="B19" s="152" t="s">
        <v>34</v>
      </c>
      <c r="C19" s="123"/>
      <c r="D19" s="139"/>
      <c r="E19" s="139"/>
      <c r="F19" s="140"/>
      <c r="G19" s="192"/>
      <c r="H19" s="193"/>
      <c r="I19" s="193"/>
      <c r="J19" s="193"/>
      <c r="K19" s="193"/>
      <c r="L19" s="193"/>
      <c r="M19" s="193"/>
      <c r="N19" s="193"/>
      <c r="O19" s="193"/>
      <c r="P19" s="193"/>
      <c r="Q19" s="194"/>
      <c r="R19" s="135" t="s">
        <v>43</v>
      </c>
      <c r="T19" s="152" t="s">
        <v>21</v>
      </c>
      <c r="U19" s="141"/>
      <c r="V19" s="141"/>
      <c r="W19" s="190"/>
      <c r="X19" s="195"/>
      <c r="Y19" s="135" t="s">
        <v>35</v>
      </c>
      <c r="Z19" s="142"/>
      <c r="AA19" s="135" t="s">
        <v>36</v>
      </c>
      <c r="AB19" s="142"/>
      <c r="AC19" s="152" t="s">
        <v>22</v>
      </c>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row>
    <row r="20" spans="2:52" ht="14.45" customHeight="1">
      <c r="C20" s="143"/>
      <c r="D20" s="143"/>
      <c r="E20" s="141"/>
      <c r="F20" s="152"/>
      <c r="G20" s="152"/>
      <c r="H20" s="152"/>
      <c r="I20" s="152"/>
      <c r="J20" s="152"/>
      <c r="K20" s="152"/>
      <c r="L20" s="152"/>
      <c r="M20" s="152"/>
      <c r="N20" s="152"/>
      <c r="O20" s="152"/>
      <c r="P20" s="152"/>
      <c r="Q20" s="152"/>
      <c r="R20" s="152"/>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row>
    <row r="21" spans="2:52" s="144" customFormat="1" ht="19.149999999999999" customHeight="1">
      <c r="B21" s="144" t="s">
        <v>266</v>
      </c>
      <c r="C21" s="149"/>
      <c r="D21" s="149"/>
      <c r="E21" s="152"/>
      <c r="F21" s="152"/>
      <c r="G21" s="152"/>
      <c r="H21" s="152"/>
      <c r="I21" s="152"/>
      <c r="J21" s="196"/>
      <c r="K21" s="197"/>
      <c r="L21" s="197"/>
      <c r="M21" s="197"/>
      <c r="N21" s="197"/>
      <c r="O21" s="197"/>
      <c r="P21" s="197"/>
      <c r="Q21" s="197"/>
      <c r="R21" s="197"/>
      <c r="S21" s="198"/>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row>
    <row r="22" spans="2:52" ht="14.45" customHeight="1">
      <c r="C22" s="143"/>
      <c r="D22" s="143"/>
      <c r="E22" s="143"/>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row>
    <row r="23" spans="2:52" ht="23.45" customHeight="1">
      <c r="B23" s="152" t="s">
        <v>42</v>
      </c>
      <c r="C23" s="123"/>
      <c r="D23" s="146"/>
      <c r="E23" s="146"/>
      <c r="G23" s="199"/>
      <c r="H23" s="200"/>
      <c r="I23" s="200"/>
      <c r="J23" s="200"/>
      <c r="K23" s="200"/>
      <c r="L23" s="200"/>
      <c r="M23" s="200"/>
      <c r="N23" s="200"/>
      <c r="O23" s="200"/>
      <c r="P23" s="200"/>
      <c r="Q23" s="200"/>
      <c r="R23" s="200"/>
      <c r="S23" s="200"/>
      <c r="T23" s="200"/>
      <c r="U23" s="200"/>
      <c r="V23" s="200"/>
      <c r="W23" s="200"/>
      <c r="X23" s="200"/>
      <c r="Y23" s="200"/>
      <c r="Z23" s="200"/>
      <c r="AA23" s="200"/>
      <c r="AB23" s="200"/>
      <c r="AC23" s="200"/>
      <c r="AD23" s="201"/>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row>
    <row r="24" spans="2:52" ht="7.9" customHeight="1">
      <c r="C24" s="141"/>
      <c r="D24" s="141"/>
      <c r="E24" s="141"/>
      <c r="F24" s="147"/>
      <c r="G24" s="147"/>
      <c r="H24" s="147"/>
      <c r="I24" s="147"/>
      <c r="J24" s="147"/>
      <c r="K24" s="147"/>
      <c r="L24" s="147"/>
      <c r="M24" s="147"/>
      <c r="N24" s="147"/>
      <c r="O24" s="147"/>
      <c r="P24" s="147"/>
      <c r="Q24" s="147"/>
      <c r="R24" s="147"/>
      <c r="S24" s="147"/>
      <c r="T24" s="148"/>
      <c r="U24" s="148"/>
      <c r="V24" s="148"/>
      <c r="W24" s="148"/>
      <c r="X24" s="148"/>
      <c r="Y24" s="148"/>
      <c r="Z24" s="148"/>
      <c r="AA24" s="148"/>
      <c r="AB24" s="148"/>
      <c r="AC24" s="148"/>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row>
    <row r="25" spans="2:52" ht="24.6" customHeight="1">
      <c r="C25" s="202" t="s">
        <v>44</v>
      </c>
      <c r="D25" s="203"/>
      <c r="E25" s="203"/>
      <c r="F25" s="140"/>
      <c r="G25" s="199"/>
      <c r="H25" s="200"/>
      <c r="I25" s="200"/>
      <c r="J25" s="200"/>
      <c r="K25" s="200"/>
      <c r="L25" s="200"/>
      <c r="M25" s="200"/>
      <c r="N25" s="200"/>
      <c r="O25" s="200"/>
      <c r="P25" s="200"/>
      <c r="Q25" s="200"/>
      <c r="R25" s="200"/>
      <c r="S25" s="200"/>
      <c r="T25" s="200"/>
      <c r="U25" s="200"/>
      <c r="V25" s="200"/>
      <c r="W25" s="200"/>
      <c r="X25" s="200"/>
      <c r="Y25" s="200"/>
      <c r="Z25" s="200"/>
      <c r="AA25" s="200"/>
      <c r="AB25" s="200"/>
      <c r="AC25" s="200"/>
      <c r="AD25" s="201"/>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row>
    <row r="26" spans="2:52" ht="9" customHeight="1">
      <c r="C26" s="141"/>
      <c r="D26" s="141"/>
      <c r="E26" s="141"/>
      <c r="F26" s="152"/>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row>
    <row r="27" spans="2:52" ht="14.45" customHeight="1">
      <c r="B27" s="149" t="s">
        <v>23</v>
      </c>
      <c r="C27" s="123"/>
      <c r="D27" s="150"/>
      <c r="E27" s="150"/>
      <c r="F27" s="152" t="s">
        <v>1</v>
      </c>
      <c r="G27" s="204"/>
      <c r="H27" s="205"/>
      <c r="I27" s="135" t="s">
        <v>0</v>
      </c>
      <c r="J27" s="204"/>
      <c r="K27" s="206"/>
      <c r="L27" s="205"/>
      <c r="S27" s="151" t="s">
        <v>24</v>
      </c>
      <c r="T27" s="207"/>
      <c r="U27" s="208"/>
      <c r="V27" s="208"/>
      <c r="W27" s="208"/>
      <c r="X27" s="209"/>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row>
    <row r="28" spans="2:52" ht="8.4499999999999993" customHeight="1">
      <c r="C28" s="152"/>
      <c r="D28" s="152"/>
      <c r="E28" s="152"/>
      <c r="F28" s="152"/>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row>
    <row r="29" spans="2:52" ht="22.15" customHeight="1">
      <c r="E29" s="152"/>
      <c r="G29" s="199"/>
      <c r="H29" s="200"/>
      <c r="I29" s="200"/>
      <c r="J29" s="200"/>
      <c r="K29" s="200"/>
      <c r="L29" s="200"/>
      <c r="M29" s="200"/>
      <c r="N29" s="200"/>
      <c r="O29" s="200"/>
      <c r="P29" s="200"/>
      <c r="Q29" s="200"/>
      <c r="R29" s="200"/>
      <c r="S29" s="200"/>
      <c r="T29" s="200"/>
      <c r="U29" s="200"/>
      <c r="V29" s="200"/>
      <c r="W29" s="200"/>
      <c r="X29" s="200"/>
      <c r="Y29" s="200"/>
      <c r="Z29" s="200"/>
      <c r="AA29" s="200"/>
      <c r="AB29" s="200"/>
      <c r="AC29" s="200"/>
      <c r="AD29" s="201"/>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row>
    <row r="30" spans="2:52" ht="9" customHeight="1">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row>
    <row r="31" spans="2:52" ht="14.45" customHeight="1">
      <c r="F31" s="124" t="s">
        <v>2</v>
      </c>
      <c r="G31" s="210"/>
      <c r="H31" s="211"/>
      <c r="I31" s="211"/>
      <c r="J31" s="211"/>
      <c r="K31" s="211"/>
      <c r="L31" s="211"/>
      <c r="M31" s="211"/>
      <c r="N31" s="211"/>
      <c r="O31" s="211"/>
      <c r="P31" s="212"/>
      <c r="S31" s="124" t="s">
        <v>3</v>
      </c>
      <c r="T31" s="210"/>
      <c r="U31" s="211"/>
      <c r="V31" s="211"/>
      <c r="W31" s="211"/>
      <c r="X31" s="211"/>
      <c r="Y31" s="211"/>
      <c r="Z31" s="211"/>
      <c r="AA31" s="211"/>
      <c r="AB31" s="211"/>
      <c r="AC31" s="212"/>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row>
    <row r="32" spans="2:52" ht="10.15" customHeight="1">
      <c r="AE32" s="134"/>
      <c r="AF32" s="134"/>
      <c r="AG32" s="134"/>
      <c r="AH32" s="134"/>
      <c r="AI32" s="134"/>
      <c r="AJ32" s="134"/>
      <c r="AK32" s="134"/>
      <c r="AL32" s="134"/>
      <c r="AM32" s="134"/>
      <c r="AN32" s="134"/>
      <c r="AO32" s="134"/>
      <c r="AP32" s="134"/>
      <c r="AQ32" s="134"/>
      <c r="AR32" s="134"/>
      <c r="AS32" s="134"/>
      <c r="AT32" s="134"/>
      <c r="AU32" s="134"/>
      <c r="AV32" s="134"/>
      <c r="AW32" s="134"/>
      <c r="AX32" s="134"/>
      <c r="AY32" s="134"/>
      <c r="AZ32" s="134"/>
    </row>
    <row r="33" spans="2:52" ht="14.45" customHeight="1">
      <c r="C33" s="141" t="s">
        <v>25</v>
      </c>
      <c r="G33" s="213"/>
      <c r="H33" s="214"/>
      <c r="I33" s="214"/>
      <c r="J33" s="214"/>
      <c r="K33" s="214"/>
      <c r="L33" s="214"/>
      <c r="M33" s="214"/>
      <c r="N33" s="214"/>
      <c r="O33" s="214"/>
      <c r="P33" s="214"/>
      <c r="Q33" s="214"/>
      <c r="R33" s="214"/>
      <c r="S33" s="214"/>
      <c r="T33" s="214"/>
      <c r="U33" s="214"/>
      <c r="V33" s="214"/>
      <c r="W33" s="214"/>
      <c r="X33" s="214"/>
      <c r="Y33" s="214"/>
      <c r="Z33" s="214"/>
      <c r="AA33" s="214"/>
      <c r="AB33" s="214"/>
      <c r="AC33" s="215"/>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row>
    <row r="34" spans="2:52" ht="9.6" customHeight="1">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row>
    <row r="35" spans="2:52" ht="14.45" customHeight="1">
      <c r="B35" s="149" t="s">
        <v>26</v>
      </c>
      <c r="C35" s="123"/>
      <c r="D35" s="152"/>
      <c r="E35" s="152"/>
      <c r="F35" s="152" t="s">
        <v>1</v>
      </c>
      <c r="G35" s="204"/>
      <c r="H35" s="205"/>
      <c r="I35" s="135" t="s">
        <v>0</v>
      </c>
      <c r="J35" s="204"/>
      <c r="K35" s="206"/>
      <c r="L35" s="205"/>
      <c r="S35" s="151" t="s">
        <v>24</v>
      </c>
      <c r="T35" s="207"/>
      <c r="U35" s="208"/>
      <c r="V35" s="208"/>
      <c r="W35" s="208"/>
      <c r="X35" s="209"/>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row>
    <row r="36" spans="2:52" ht="9.6" customHeight="1">
      <c r="C36" s="152"/>
      <c r="D36" s="152"/>
      <c r="E36" s="152"/>
      <c r="F36" s="152"/>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row>
    <row r="37" spans="2:52" ht="22.15" customHeight="1">
      <c r="E37" s="152"/>
      <c r="G37" s="199"/>
      <c r="H37" s="200"/>
      <c r="I37" s="200"/>
      <c r="J37" s="200"/>
      <c r="K37" s="200"/>
      <c r="L37" s="200"/>
      <c r="M37" s="200"/>
      <c r="N37" s="200"/>
      <c r="O37" s="200"/>
      <c r="P37" s="200"/>
      <c r="Q37" s="200"/>
      <c r="R37" s="200"/>
      <c r="S37" s="200"/>
      <c r="T37" s="200"/>
      <c r="U37" s="200"/>
      <c r="V37" s="200"/>
      <c r="W37" s="200"/>
      <c r="X37" s="200"/>
      <c r="Y37" s="200"/>
      <c r="Z37" s="200"/>
      <c r="AA37" s="200"/>
      <c r="AB37" s="200"/>
      <c r="AC37" s="200"/>
      <c r="AD37" s="201"/>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row>
    <row r="38" spans="2:52" ht="10.15" customHeight="1">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row>
    <row r="39" spans="2:52" ht="14.45" customHeight="1">
      <c r="F39" s="124" t="s">
        <v>2</v>
      </c>
      <c r="G39" s="210"/>
      <c r="H39" s="211"/>
      <c r="I39" s="211"/>
      <c r="J39" s="211"/>
      <c r="K39" s="211"/>
      <c r="L39" s="211"/>
      <c r="M39" s="211"/>
      <c r="N39" s="211"/>
      <c r="O39" s="211"/>
      <c r="P39" s="212"/>
      <c r="S39" s="124" t="s">
        <v>3</v>
      </c>
      <c r="T39" s="210"/>
      <c r="U39" s="211"/>
      <c r="V39" s="211"/>
      <c r="W39" s="211"/>
      <c r="X39" s="211"/>
      <c r="Y39" s="211"/>
      <c r="Z39" s="211"/>
      <c r="AA39" s="211"/>
      <c r="AB39" s="211"/>
      <c r="AC39" s="212"/>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row>
    <row r="40" spans="2:52" ht="8.4499999999999993" customHeight="1">
      <c r="F40" s="12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row>
    <row r="41" spans="2:52" ht="15.6" customHeight="1">
      <c r="B41" s="216" t="s">
        <v>27</v>
      </c>
      <c r="C41" s="216"/>
      <c r="D41" s="216"/>
      <c r="E41" s="217"/>
      <c r="F41" s="218"/>
      <c r="G41" s="218"/>
      <c r="H41" s="218"/>
      <c r="I41" s="218"/>
      <c r="J41" s="218"/>
      <c r="K41" s="218"/>
      <c r="L41" s="218"/>
      <c r="M41" s="218"/>
      <c r="N41" s="218"/>
      <c r="O41" s="218"/>
      <c r="P41" s="218"/>
      <c r="Q41" s="218"/>
      <c r="R41" s="218"/>
      <c r="S41" s="218"/>
      <c r="T41" s="219"/>
      <c r="U41" s="149" t="s">
        <v>28</v>
      </c>
      <c r="W41" s="207"/>
      <c r="X41" s="209"/>
      <c r="Y41" s="135" t="s">
        <v>35</v>
      </c>
      <c r="Z41" s="136"/>
      <c r="AA41" s="149" t="s">
        <v>12</v>
      </c>
      <c r="AB41" s="149"/>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row>
    <row r="42" spans="2:52" ht="9.6" customHeight="1">
      <c r="B42" s="216"/>
      <c r="C42" s="216"/>
      <c r="D42" s="216"/>
      <c r="E42" s="153"/>
      <c r="F42" s="153"/>
      <c r="G42" s="153"/>
      <c r="H42" s="153"/>
      <c r="I42" s="153"/>
      <c r="J42" s="153"/>
      <c r="K42" s="153"/>
      <c r="L42" s="153"/>
      <c r="M42" s="154"/>
      <c r="N42" s="154"/>
      <c r="O42" s="154"/>
      <c r="P42" s="154"/>
      <c r="Q42" s="154"/>
      <c r="R42" s="153"/>
      <c r="S42" s="154"/>
      <c r="T42" s="154"/>
      <c r="U42" s="149"/>
      <c r="W42" s="155"/>
      <c r="X42" s="135"/>
      <c r="Y42" s="135"/>
      <c r="Z42" s="135"/>
      <c r="AA42" s="149"/>
      <c r="AB42" s="149"/>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row>
    <row r="43" spans="2:52" ht="14.45" customHeight="1">
      <c r="B43" s="216"/>
      <c r="C43" s="216"/>
      <c r="D43" s="216"/>
      <c r="E43" s="217"/>
      <c r="F43" s="218"/>
      <c r="G43" s="218"/>
      <c r="H43" s="218"/>
      <c r="I43" s="218"/>
      <c r="J43" s="218"/>
      <c r="K43" s="218"/>
      <c r="L43" s="218"/>
      <c r="M43" s="218"/>
      <c r="N43" s="218"/>
      <c r="O43" s="218"/>
      <c r="P43" s="218"/>
      <c r="Q43" s="218"/>
      <c r="R43" s="218"/>
      <c r="S43" s="218"/>
      <c r="T43" s="219"/>
      <c r="U43" s="220" t="s">
        <v>13</v>
      </c>
      <c r="V43" s="221"/>
      <c r="W43" s="207"/>
      <c r="X43" s="209"/>
      <c r="Y43" s="135" t="s">
        <v>35</v>
      </c>
      <c r="Z43" s="136"/>
      <c r="AA43" s="149" t="s">
        <v>14</v>
      </c>
      <c r="AB43" s="149"/>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row>
    <row r="44" spans="2:52" ht="14.45" customHeight="1">
      <c r="F44" s="156"/>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row>
    <row r="45" spans="2:52" ht="7.15" customHeight="1">
      <c r="D45" s="152"/>
      <c r="E45" s="152"/>
      <c r="F45" s="152"/>
      <c r="G45" s="152"/>
      <c r="H45" s="152"/>
      <c r="I45" s="123"/>
      <c r="J45" s="123"/>
      <c r="K45" s="123"/>
      <c r="L45" s="123"/>
      <c r="M45" s="152"/>
      <c r="N45" s="152"/>
      <c r="O45" s="152"/>
      <c r="P45" s="152"/>
      <c r="Q45" s="152"/>
      <c r="R45" s="152"/>
      <c r="S45" s="152"/>
      <c r="T45" s="152"/>
      <c r="U45" s="152"/>
      <c r="V45" s="149"/>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row>
    <row r="46" spans="2:52" ht="18" customHeight="1">
      <c r="B46" s="149" t="s">
        <v>230</v>
      </c>
      <c r="D46" s="152"/>
      <c r="E46" s="152"/>
      <c r="F46" s="152"/>
      <c r="G46" s="152"/>
      <c r="H46" s="152"/>
      <c r="I46" s="123"/>
      <c r="J46" s="123"/>
      <c r="K46" s="123"/>
      <c r="L46" s="204"/>
      <c r="M46" s="205"/>
      <c r="N46" s="135" t="s">
        <v>35</v>
      </c>
      <c r="O46" s="136"/>
      <c r="P46" s="135" t="s">
        <v>36</v>
      </c>
      <c r="Q46" s="136"/>
      <c r="R46" s="135" t="s">
        <v>22</v>
      </c>
      <c r="S46" s="123"/>
      <c r="T46" s="155"/>
      <c r="V46" s="149"/>
      <c r="W46" s="124" t="s">
        <v>15</v>
      </c>
      <c r="X46" s="204"/>
      <c r="Y46" s="228"/>
      <c r="Z46" s="228"/>
      <c r="AA46" s="228"/>
      <c r="AB46" s="229"/>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row>
    <row r="47" spans="2:52" ht="8.4499999999999993" customHeight="1">
      <c r="B47" s="123"/>
      <c r="C47" s="123"/>
      <c r="D47" s="123"/>
      <c r="E47" s="123"/>
      <c r="F47" s="123"/>
      <c r="G47" s="123"/>
      <c r="H47" s="123"/>
      <c r="I47" s="123"/>
      <c r="J47" s="123"/>
      <c r="K47" s="123"/>
      <c r="L47" s="123"/>
      <c r="M47" s="123"/>
      <c r="N47" s="123"/>
      <c r="O47" s="123"/>
      <c r="P47" s="123"/>
      <c r="Q47" s="123"/>
      <c r="R47" s="123"/>
      <c r="S47" s="123"/>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row>
    <row r="48" spans="2:52" ht="17.45" customHeight="1">
      <c r="B48" s="157" t="s">
        <v>267</v>
      </c>
      <c r="C48" s="157"/>
      <c r="D48" s="158"/>
      <c r="E48" s="158"/>
      <c r="F48" s="158"/>
      <c r="G48" s="158"/>
      <c r="H48" s="158"/>
      <c r="I48" s="123"/>
      <c r="J48" s="157" t="s">
        <v>268</v>
      </c>
      <c r="K48" s="157"/>
      <c r="L48" s="157"/>
      <c r="M48" s="157"/>
      <c r="N48" s="230"/>
      <c r="O48" s="231"/>
      <c r="P48" s="231"/>
      <c r="Q48" s="231"/>
      <c r="R48" s="231"/>
      <c r="S48" s="231"/>
      <c r="T48" s="232"/>
    </row>
    <row r="49" spans="2:51" ht="12" customHeight="1">
      <c r="B49" s="157"/>
      <c r="C49" s="157"/>
      <c r="D49" s="158"/>
      <c r="E49" s="158"/>
      <c r="F49" s="158"/>
      <c r="G49" s="158"/>
      <c r="H49" s="158"/>
      <c r="I49" s="123"/>
      <c r="J49" s="123"/>
      <c r="K49" s="123"/>
      <c r="L49" s="123"/>
      <c r="M49" s="158"/>
      <c r="N49" s="158"/>
      <c r="O49" s="158"/>
      <c r="P49" s="158"/>
      <c r="Q49" s="158"/>
      <c r="R49" s="158"/>
      <c r="S49" s="158"/>
      <c r="T49" s="158"/>
      <c r="U49" s="158"/>
      <c r="V49" s="157"/>
    </row>
    <row r="50" spans="2:51" ht="14.45" customHeight="1">
      <c r="B50" s="158" t="s">
        <v>57</v>
      </c>
      <c r="C50" s="159"/>
      <c r="D50" s="126"/>
      <c r="E50" s="160"/>
      <c r="F50" s="159"/>
      <c r="G50" s="159"/>
      <c r="H50" s="159"/>
      <c r="I50" s="159"/>
      <c r="J50" s="159"/>
      <c r="K50" s="159"/>
      <c r="L50" s="159"/>
      <c r="M50" s="159"/>
      <c r="N50" s="159"/>
      <c r="O50" s="159"/>
      <c r="P50" s="159"/>
      <c r="Q50" s="159"/>
      <c r="R50" s="159"/>
      <c r="S50" s="126"/>
      <c r="T50" s="126"/>
      <c r="U50" s="126"/>
      <c r="V50" s="126"/>
      <c r="W50" s="126"/>
      <c r="X50" s="126"/>
      <c r="Y50" s="126"/>
      <c r="Z50" s="126"/>
      <c r="AA50" s="126"/>
      <c r="AB50" s="126"/>
    </row>
    <row r="51" spans="2:51" ht="14.45" customHeight="1">
      <c r="B51" s="161"/>
      <c r="C51" s="149" t="s">
        <v>6</v>
      </c>
      <c r="D51" s="123"/>
      <c r="E51" s="123"/>
      <c r="F51" s="123"/>
      <c r="J51" s="149" t="s">
        <v>268</v>
      </c>
      <c r="N51" s="222"/>
      <c r="O51" s="223"/>
      <c r="P51" s="223"/>
      <c r="Q51" s="223"/>
      <c r="R51" s="223"/>
      <c r="S51" s="223"/>
      <c r="T51" s="224"/>
      <c r="U51" s="149"/>
      <c r="Y51" s="162"/>
      <c r="Z51" s="162"/>
      <c r="AA51" s="162"/>
      <c r="AB51" s="162"/>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row>
    <row r="52" spans="2:51" ht="9.6" customHeight="1">
      <c r="S52" s="123"/>
      <c r="AC52" s="162"/>
      <c r="AD52" s="163"/>
      <c r="AE52" s="134"/>
      <c r="AF52" s="134"/>
      <c r="AG52" s="134"/>
      <c r="AH52" s="134"/>
      <c r="AI52" s="134"/>
      <c r="AJ52" s="134"/>
      <c r="AK52" s="134"/>
      <c r="AL52" s="134"/>
      <c r="AM52" s="134"/>
      <c r="AN52" s="134"/>
      <c r="AO52" s="134"/>
      <c r="AP52" s="134"/>
      <c r="AQ52" s="134"/>
      <c r="AR52" s="134"/>
      <c r="AS52" s="134"/>
      <c r="AT52" s="134"/>
      <c r="AU52" s="134"/>
      <c r="AV52" s="134"/>
      <c r="AW52" s="134"/>
      <c r="AX52" s="134"/>
      <c r="AY52" s="134"/>
    </row>
    <row r="53" spans="2:51" ht="14.45" customHeight="1">
      <c r="B53" s="161"/>
      <c r="C53" s="149" t="s">
        <v>7</v>
      </c>
      <c r="J53" s="149" t="s">
        <v>268</v>
      </c>
      <c r="N53" s="222"/>
      <c r="O53" s="223"/>
      <c r="P53" s="223"/>
      <c r="Q53" s="223"/>
      <c r="R53" s="223"/>
      <c r="S53" s="223"/>
      <c r="T53" s="224"/>
      <c r="AC53" s="162"/>
      <c r="AD53" s="163"/>
      <c r="AE53" s="134"/>
      <c r="AF53" s="134"/>
      <c r="AG53" s="134"/>
      <c r="AH53" s="134"/>
      <c r="AI53" s="134"/>
      <c r="AJ53" s="134"/>
      <c r="AK53" s="134"/>
      <c r="AL53" s="134"/>
      <c r="AM53" s="134"/>
      <c r="AN53" s="134"/>
      <c r="AO53" s="134"/>
      <c r="AP53" s="134"/>
      <c r="AQ53" s="134"/>
      <c r="AR53" s="134"/>
      <c r="AS53" s="134"/>
      <c r="AT53" s="134"/>
      <c r="AU53" s="134"/>
      <c r="AV53" s="134"/>
      <c r="AW53" s="134"/>
      <c r="AX53" s="134"/>
      <c r="AY53" s="134"/>
    </row>
    <row r="54" spans="2:51" ht="9" customHeight="1">
      <c r="S54" s="123"/>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row>
    <row r="55" spans="2:51" ht="14.45" customHeight="1">
      <c r="B55" s="161"/>
      <c r="C55" s="149" t="s">
        <v>8</v>
      </c>
      <c r="D55" s="141"/>
      <c r="E55" s="141"/>
      <c r="J55" s="149" t="s">
        <v>268</v>
      </c>
      <c r="N55" s="222"/>
      <c r="O55" s="223"/>
      <c r="P55" s="223"/>
      <c r="Q55" s="223"/>
      <c r="R55" s="223"/>
      <c r="S55" s="223"/>
      <c r="T55" s="22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row>
    <row r="56" spans="2:51" s="162" customFormat="1" ht="14.45" customHeight="1">
      <c r="B56" s="164"/>
      <c r="C56" s="165"/>
      <c r="D56" s="164"/>
      <c r="E56" s="164"/>
      <c r="F56" s="165"/>
      <c r="G56" s="165"/>
      <c r="H56" s="165"/>
      <c r="I56" s="165"/>
      <c r="J56" s="165"/>
      <c r="K56" s="165"/>
      <c r="L56" s="165"/>
      <c r="M56" s="165"/>
      <c r="N56" s="165"/>
      <c r="O56" s="165"/>
      <c r="P56" s="165"/>
      <c r="Q56" s="165"/>
      <c r="R56" s="165"/>
      <c r="AD56" s="163"/>
      <c r="AE56" s="163"/>
      <c r="AF56" s="163"/>
      <c r="AG56" s="163"/>
      <c r="AH56" s="163"/>
      <c r="AI56" s="163"/>
      <c r="AJ56" s="163"/>
      <c r="AK56" s="163"/>
      <c r="AL56" s="163"/>
      <c r="AM56" s="163"/>
      <c r="AN56" s="163"/>
      <c r="AO56" s="163"/>
      <c r="AP56" s="163"/>
      <c r="AQ56" s="163"/>
      <c r="AR56" s="163"/>
      <c r="AS56" s="163"/>
      <c r="AT56" s="163"/>
      <c r="AU56" s="163"/>
      <c r="AV56" s="163"/>
      <c r="AW56" s="163"/>
      <c r="AX56" s="163"/>
      <c r="AY56" s="163"/>
    </row>
    <row r="57" spans="2:51" ht="9.6" customHeight="1">
      <c r="S57" s="123"/>
      <c r="V57" s="155"/>
      <c r="AD57" s="134"/>
      <c r="AE57" s="134"/>
      <c r="AF57" s="134"/>
      <c r="AG57" s="134"/>
      <c r="AH57" s="134"/>
      <c r="AI57" s="134"/>
      <c r="AJ57" s="134"/>
      <c r="AK57" s="134"/>
      <c r="AL57" s="134"/>
      <c r="AM57" s="134"/>
      <c r="AN57" s="134"/>
      <c r="AO57" s="134"/>
      <c r="AP57" s="134"/>
      <c r="AQ57" s="134"/>
      <c r="AR57" s="134"/>
      <c r="AS57" s="134"/>
      <c r="AT57" s="134"/>
      <c r="AU57" s="134"/>
      <c r="AV57" s="134"/>
      <c r="AW57" s="134"/>
      <c r="AX57" s="134"/>
      <c r="AY57" s="134"/>
    </row>
    <row r="58" spans="2:51" ht="14.45" customHeight="1">
      <c r="B58" s="149" t="s">
        <v>45</v>
      </c>
      <c r="E58" s="136"/>
      <c r="F58" s="149" t="s">
        <v>37</v>
      </c>
      <c r="G58" s="123"/>
      <c r="H58" s="123"/>
      <c r="I58" s="123"/>
      <c r="L58" s="123"/>
      <c r="M58" s="136"/>
      <c r="N58" s="149" t="s">
        <v>38</v>
      </c>
      <c r="V58" s="136"/>
      <c r="W58" s="149" t="s">
        <v>39</v>
      </c>
      <c r="AD58" s="134"/>
      <c r="AE58" s="134"/>
      <c r="AF58" s="134"/>
      <c r="AG58" s="134"/>
      <c r="AH58" s="134"/>
      <c r="AI58" s="134"/>
      <c r="AJ58" s="134"/>
      <c r="AK58" s="134"/>
      <c r="AL58" s="134"/>
      <c r="AM58" s="134"/>
      <c r="AN58" s="134"/>
      <c r="AO58" s="134"/>
      <c r="AP58" s="134"/>
      <c r="AQ58" s="134"/>
      <c r="AR58" s="134"/>
      <c r="AS58" s="134"/>
      <c r="AT58" s="134"/>
      <c r="AU58" s="134"/>
      <c r="AV58" s="134"/>
      <c r="AW58" s="134"/>
      <c r="AX58" s="134"/>
      <c r="AY58" s="134"/>
    </row>
    <row r="59" spans="2:51" ht="9" customHeight="1">
      <c r="S59" s="123"/>
      <c r="AD59" s="134"/>
      <c r="AE59" s="134"/>
      <c r="AF59" s="134"/>
      <c r="AG59" s="134"/>
      <c r="AH59" s="134"/>
      <c r="AI59" s="134"/>
      <c r="AJ59" s="134"/>
      <c r="AK59" s="134"/>
      <c r="AL59" s="134"/>
      <c r="AM59" s="134"/>
      <c r="AN59" s="134"/>
      <c r="AO59" s="134"/>
      <c r="AP59" s="134"/>
      <c r="AQ59" s="134"/>
      <c r="AR59" s="134"/>
      <c r="AS59" s="134"/>
      <c r="AT59" s="134"/>
      <c r="AU59" s="134"/>
      <c r="AV59" s="134"/>
      <c r="AW59" s="134"/>
      <c r="AX59" s="134"/>
      <c r="AY59" s="134"/>
    </row>
    <row r="60" spans="2:51" ht="16.149999999999999" customHeight="1">
      <c r="E60" s="136"/>
      <c r="F60" s="149" t="s">
        <v>40</v>
      </c>
      <c r="G60" s="123"/>
      <c r="H60" s="123"/>
      <c r="I60" s="225"/>
      <c r="J60" s="226"/>
      <c r="K60" s="226"/>
      <c r="L60" s="226"/>
      <c r="M60" s="226"/>
      <c r="N60" s="226"/>
      <c r="O60" s="226"/>
      <c r="P60" s="226"/>
      <c r="Q60" s="226"/>
      <c r="R60" s="226"/>
      <c r="S60" s="226"/>
      <c r="T60" s="226"/>
      <c r="U60" s="226"/>
      <c r="V60" s="226"/>
      <c r="W60" s="226"/>
      <c r="X60" s="226"/>
      <c r="Y60" s="227"/>
      <c r="Z60" s="123" t="s">
        <v>41</v>
      </c>
      <c r="AD60" s="134"/>
      <c r="AE60" s="134"/>
      <c r="AF60" s="134"/>
      <c r="AG60" s="134"/>
      <c r="AH60" s="134"/>
      <c r="AI60" s="134"/>
      <c r="AJ60" s="134"/>
      <c r="AK60" s="134"/>
      <c r="AL60" s="134"/>
      <c r="AM60" s="134"/>
      <c r="AN60" s="134"/>
      <c r="AO60" s="134"/>
      <c r="AP60" s="134"/>
      <c r="AQ60" s="134"/>
      <c r="AR60" s="134"/>
      <c r="AS60" s="134"/>
      <c r="AT60" s="134"/>
      <c r="AU60" s="134"/>
      <c r="AV60" s="134"/>
      <c r="AW60" s="134"/>
      <c r="AX60" s="134"/>
      <c r="AY60" s="134"/>
    </row>
    <row r="61" spans="2:51" ht="16.149999999999999" customHeight="1">
      <c r="E61" s="161"/>
      <c r="G61" s="123"/>
      <c r="H61" s="123"/>
      <c r="I61" s="166"/>
      <c r="J61" s="167"/>
      <c r="K61" s="167"/>
      <c r="L61" s="167"/>
      <c r="M61" s="167"/>
      <c r="N61" s="167"/>
      <c r="O61" s="167"/>
      <c r="P61" s="167"/>
      <c r="Q61" s="167"/>
      <c r="R61" s="167"/>
      <c r="S61" s="167"/>
      <c r="T61" s="167"/>
      <c r="U61" s="167"/>
      <c r="V61" s="167"/>
      <c r="W61" s="167"/>
      <c r="X61" s="167"/>
      <c r="Y61" s="167"/>
      <c r="AD61" s="134"/>
      <c r="AE61" s="134"/>
      <c r="AF61" s="134"/>
      <c r="AG61" s="134"/>
      <c r="AH61" s="134"/>
      <c r="AI61" s="134"/>
      <c r="AJ61" s="134"/>
      <c r="AK61" s="134"/>
      <c r="AL61" s="134"/>
      <c r="AM61" s="134"/>
      <c r="AN61" s="134"/>
      <c r="AO61" s="134"/>
      <c r="AP61" s="134"/>
      <c r="AQ61" s="134"/>
      <c r="AR61" s="134"/>
      <c r="AS61" s="134"/>
      <c r="AT61" s="134"/>
      <c r="AU61" s="134"/>
      <c r="AV61" s="134"/>
      <c r="AW61" s="134"/>
      <c r="AX61" s="134"/>
      <c r="AY61" s="134"/>
    </row>
    <row r="62" spans="2:51" ht="14.25" customHeight="1">
      <c r="B62" s="168" t="s">
        <v>282</v>
      </c>
      <c r="C62" s="168"/>
      <c r="D62" s="168"/>
      <c r="E62" s="168"/>
      <c r="F62" s="168"/>
      <c r="G62" s="168"/>
      <c r="H62" s="168"/>
      <c r="I62" s="168"/>
      <c r="J62" s="168"/>
      <c r="K62" s="168"/>
      <c r="L62" s="168"/>
      <c r="M62" s="168"/>
      <c r="N62" s="168"/>
      <c r="O62" s="123"/>
      <c r="P62" s="123"/>
      <c r="Q62" s="168"/>
      <c r="R62" s="168"/>
      <c r="S62" s="168"/>
      <c r="T62" s="168"/>
      <c r="U62" s="168"/>
      <c r="V62" s="168"/>
      <c r="W62" s="168"/>
      <c r="X62" s="168"/>
      <c r="Y62" s="168"/>
      <c r="Z62" s="168"/>
      <c r="AA62" s="168"/>
      <c r="AB62" s="168"/>
      <c r="AC62" s="168"/>
      <c r="AD62" s="168"/>
      <c r="AE62" s="134"/>
      <c r="AF62" s="134"/>
      <c r="AG62" s="134"/>
      <c r="AH62" s="134"/>
      <c r="AI62" s="134"/>
      <c r="AJ62" s="134"/>
      <c r="AK62" s="134"/>
      <c r="AL62" s="134"/>
      <c r="AM62" s="134"/>
      <c r="AN62" s="134"/>
      <c r="AO62" s="134"/>
      <c r="AP62" s="134"/>
      <c r="AQ62" s="134"/>
      <c r="AR62" s="134"/>
      <c r="AS62" s="134"/>
      <c r="AT62" s="134"/>
      <c r="AU62" s="134"/>
      <c r="AV62" s="134"/>
      <c r="AW62" s="134"/>
      <c r="AX62" s="134"/>
      <c r="AY62" s="134"/>
    </row>
    <row r="63" spans="2:51" ht="14.25" customHeight="1">
      <c r="B63" s="168" t="s">
        <v>283</v>
      </c>
      <c r="F63" s="141"/>
      <c r="G63" s="141"/>
      <c r="H63" s="141"/>
      <c r="S63" s="123"/>
      <c r="AD63" s="134"/>
      <c r="AE63" s="134"/>
      <c r="AF63" s="134"/>
      <c r="AG63" s="134"/>
      <c r="AH63" s="134"/>
      <c r="AI63" s="134"/>
      <c r="AJ63" s="134"/>
      <c r="AK63" s="134"/>
      <c r="AL63" s="134"/>
      <c r="AM63" s="134"/>
      <c r="AN63" s="134"/>
      <c r="AO63" s="134"/>
      <c r="AP63" s="134"/>
      <c r="AQ63" s="134"/>
      <c r="AR63" s="134"/>
      <c r="AS63" s="134"/>
      <c r="AT63" s="134"/>
      <c r="AU63" s="134"/>
      <c r="AV63" s="134"/>
      <c r="AW63" s="134"/>
      <c r="AX63" s="134"/>
      <c r="AY63" s="134"/>
    </row>
    <row r="64" spans="2:51" ht="14.45" customHeight="1">
      <c r="F64" s="141"/>
      <c r="G64" s="141"/>
      <c r="H64" s="141"/>
      <c r="S64" s="123"/>
      <c r="AD64" s="134"/>
      <c r="AE64" s="134"/>
      <c r="AF64" s="134"/>
      <c r="AG64" s="134"/>
      <c r="AH64" s="134"/>
      <c r="AI64" s="134"/>
      <c r="AJ64" s="134"/>
      <c r="AK64" s="134"/>
      <c r="AL64" s="134"/>
      <c r="AM64" s="134"/>
      <c r="AN64" s="134"/>
      <c r="AO64" s="134"/>
      <c r="AP64" s="134"/>
      <c r="AQ64" s="134"/>
      <c r="AR64" s="134"/>
      <c r="AS64" s="134"/>
      <c r="AT64" s="134"/>
      <c r="AU64" s="134"/>
      <c r="AV64" s="134"/>
      <c r="AW64" s="134"/>
      <c r="AX64" s="134"/>
      <c r="AY64" s="134"/>
    </row>
    <row r="65" spans="19:52" ht="14.45" customHeight="1">
      <c r="S65" s="123"/>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row>
    <row r="66" spans="19:52" ht="14.45" customHeight="1">
      <c r="S66" s="123"/>
      <c r="AD66" s="134"/>
      <c r="AE66" s="134"/>
      <c r="AF66" s="134"/>
      <c r="AG66" s="134"/>
      <c r="AH66" s="134"/>
      <c r="AI66" s="134"/>
      <c r="AJ66" s="134"/>
      <c r="AK66" s="134"/>
      <c r="AL66" s="134"/>
      <c r="AM66" s="134"/>
      <c r="AN66" s="134"/>
      <c r="AO66" s="134"/>
      <c r="AP66" s="134"/>
      <c r="AQ66" s="134"/>
      <c r="AR66" s="134"/>
      <c r="AS66" s="134"/>
      <c r="AT66" s="134"/>
      <c r="AU66" s="134"/>
      <c r="AV66" s="134"/>
      <c r="AW66" s="134"/>
      <c r="AX66" s="134"/>
      <c r="AY66" s="134"/>
    </row>
    <row r="67" spans="19:52" ht="14.45" customHeight="1">
      <c r="S67" s="123"/>
      <c r="AD67" s="134"/>
      <c r="AE67" s="134"/>
      <c r="AF67" s="134"/>
      <c r="AG67" s="134"/>
      <c r="AH67" s="134"/>
      <c r="AI67" s="134"/>
      <c r="AJ67" s="134"/>
      <c r="AK67" s="134"/>
      <c r="AL67" s="134"/>
      <c r="AM67" s="134"/>
      <c r="AN67" s="134"/>
      <c r="AO67" s="134"/>
      <c r="AP67" s="134"/>
      <c r="AQ67" s="134"/>
      <c r="AR67" s="134"/>
      <c r="AS67" s="134"/>
      <c r="AT67" s="134"/>
      <c r="AU67" s="134"/>
      <c r="AV67" s="134"/>
      <c r="AW67" s="134"/>
      <c r="AX67" s="134"/>
      <c r="AY67" s="134"/>
    </row>
    <row r="68" spans="19:52" ht="14.45" customHeight="1">
      <c r="S68" s="123"/>
      <c r="AD68" s="134"/>
      <c r="AE68" s="134"/>
      <c r="AF68" s="134"/>
      <c r="AG68" s="134"/>
      <c r="AH68" s="134"/>
      <c r="AI68" s="134"/>
      <c r="AJ68" s="134"/>
      <c r="AK68" s="134"/>
      <c r="AL68" s="134"/>
      <c r="AM68" s="134"/>
      <c r="AN68" s="134"/>
      <c r="AO68" s="134"/>
      <c r="AP68" s="134"/>
      <c r="AQ68" s="134"/>
      <c r="AR68" s="134"/>
      <c r="AS68" s="134"/>
      <c r="AT68" s="134"/>
      <c r="AU68" s="134"/>
      <c r="AV68" s="134"/>
      <c r="AW68" s="134"/>
      <c r="AX68" s="134"/>
      <c r="AY68" s="134"/>
    </row>
    <row r="69" spans="19:52" ht="14.45" customHeight="1">
      <c r="AE69" s="134"/>
      <c r="AF69" s="134"/>
      <c r="AG69" s="134"/>
      <c r="AH69" s="134"/>
      <c r="AI69" s="134"/>
      <c r="AJ69" s="134"/>
      <c r="AK69" s="134"/>
      <c r="AL69" s="134"/>
      <c r="AM69" s="134"/>
      <c r="AN69" s="134"/>
      <c r="AO69" s="134"/>
      <c r="AP69" s="134"/>
      <c r="AQ69" s="134"/>
      <c r="AR69" s="134"/>
      <c r="AS69" s="134"/>
      <c r="AT69" s="134"/>
      <c r="AU69" s="134"/>
      <c r="AV69" s="134"/>
      <c r="AW69" s="134"/>
      <c r="AX69" s="134"/>
      <c r="AY69" s="134"/>
      <c r="AZ69" s="134"/>
    </row>
    <row r="70" spans="19:52" ht="14.45" customHeight="1">
      <c r="AE70" s="134"/>
      <c r="AF70" s="134"/>
      <c r="AG70" s="134"/>
      <c r="AH70" s="134"/>
      <c r="AI70" s="134"/>
      <c r="AJ70" s="134"/>
      <c r="AK70" s="134"/>
      <c r="AL70" s="134"/>
      <c r="AM70" s="134"/>
      <c r="AN70" s="134"/>
      <c r="AO70" s="134"/>
      <c r="AP70" s="134"/>
      <c r="AQ70" s="134"/>
      <c r="AR70" s="134"/>
      <c r="AS70" s="134"/>
      <c r="AT70" s="134"/>
      <c r="AU70" s="134"/>
      <c r="AV70" s="134"/>
      <c r="AW70" s="134"/>
      <c r="AX70" s="134"/>
      <c r="AY70" s="134"/>
      <c r="AZ70" s="134"/>
    </row>
    <row r="71" spans="19:52" ht="14.45" customHeight="1">
      <c r="AE71" s="134"/>
      <c r="AF71" s="134"/>
      <c r="AG71" s="134"/>
      <c r="AH71" s="134"/>
      <c r="AI71" s="134"/>
      <c r="AJ71" s="134"/>
      <c r="AK71" s="134"/>
      <c r="AL71" s="134"/>
      <c r="AM71" s="134"/>
      <c r="AN71" s="134"/>
      <c r="AO71" s="134"/>
      <c r="AP71" s="134"/>
      <c r="AQ71" s="134"/>
      <c r="AR71" s="134"/>
      <c r="AS71" s="134"/>
      <c r="AT71" s="134"/>
      <c r="AU71" s="134"/>
      <c r="AV71" s="134"/>
      <c r="AW71" s="134"/>
      <c r="AX71" s="134"/>
      <c r="AY71" s="134"/>
      <c r="AZ71" s="134"/>
    </row>
    <row r="72" spans="19:52" ht="14.45" customHeight="1">
      <c r="AE72" s="134"/>
      <c r="AF72" s="134"/>
      <c r="AG72" s="134"/>
      <c r="AH72" s="134"/>
      <c r="AI72" s="134"/>
      <c r="AJ72" s="134"/>
      <c r="AK72" s="134"/>
      <c r="AL72" s="134"/>
      <c r="AM72" s="134"/>
      <c r="AN72" s="134"/>
      <c r="AO72" s="134"/>
      <c r="AP72" s="134"/>
      <c r="AQ72" s="134"/>
      <c r="AR72" s="134"/>
      <c r="AS72" s="134"/>
      <c r="AT72" s="134"/>
      <c r="AU72" s="134"/>
      <c r="AV72" s="134"/>
      <c r="AW72" s="134"/>
      <c r="AX72" s="134"/>
      <c r="AY72" s="134"/>
      <c r="AZ72" s="134"/>
    </row>
    <row r="73" spans="19:52" ht="14.45" customHeight="1">
      <c r="AE73" s="134"/>
      <c r="AF73" s="134"/>
      <c r="AG73" s="134"/>
      <c r="AH73" s="134"/>
      <c r="AI73" s="134"/>
      <c r="AJ73" s="134"/>
      <c r="AK73" s="134"/>
      <c r="AL73" s="134"/>
      <c r="AM73" s="134"/>
      <c r="AN73" s="134"/>
      <c r="AO73" s="134"/>
      <c r="AP73" s="134"/>
      <c r="AQ73" s="134"/>
      <c r="AR73" s="134"/>
      <c r="AS73" s="134"/>
      <c r="AT73" s="134"/>
      <c r="AU73" s="134"/>
      <c r="AV73" s="134"/>
      <c r="AW73" s="134"/>
      <c r="AX73" s="134"/>
      <c r="AY73" s="134"/>
      <c r="AZ73" s="134"/>
    </row>
    <row r="74" spans="19:52" ht="14.45" customHeight="1">
      <c r="AE74" s="134"/>
      <c r="AF74" s="134"/>
      <c r="AG74" s="134"/>
      <c r="AH74" s="134"/>
      <c r="AI74" s="134"/>
      <c r="AJ74" s="134"/>
      <c r="AK74" s="134"/>
      <c r="AL74" s="134"/>
      <c r="AM74" s="134"/>
      <c r="AN74" s="134"/>
      <c r="AO74" s="134"/>
      <c r="AP74" s="134"/>
      <c r="AQ74" s="134"/>
      <c r="AR74" s="134"/>
      <c r="AS74" s="134"/>
      <c r="AT74" s="134"/>
      <c r="AU74" s="134"/>
      <c r="AV74" s="134"/>
      <c r="AW74" s="134"/>
      <c r="AX74" s="134"/>
      <c r="AY74" s="134"/>
      <c r="AZ74" s="134"/>
    </row>
    <row r="75" spans="19:52" ht="14.45" customHeight="1">
      <c r="AE75" s="134"/>
      <c r="AF75" s="134"/>
      <c r="AG75" s="134"/>
      <c r="AH75" s="134"/>
      <c r="AI75" s="134"/>
      <c r="AJ75" s="134"/>
      <c r="AK75" s="134"/>
      <c r="AL75" s="134"/>
      <c r="AM75" s="134"/>
      <c r="AN75" s="134"/>
      <c r="AO75" s="134"/>
      <c r="AP75" s="134"/>
      <c r="AQ75" s="134"/>
      <c r="AR75" s="134"/>
      <c r="AS75" s="134"/>
      <c r="AT75" s="134"/>
      <c r="AU75" s="134"/>
      <c r="AV75" s="134"/>
      <c r="AW75" s="134"/>
      <c r="AX75" s="134"/>
      <c r="AY75" s="134"/>
      <c r="AZ75" s="134"/>
    </row>
    <row r="76" spans="19:52" ht="14.45" customHeight="1">
      <c r="AE76" s="134"/>
      <c r="AF76" s="134"/>
      <c r="AG76" s="134"/>
      <c r="AH76" s="134"/>
      <c r="AI76" s="134"/>
      <c r="AJ76" s="134"/>
      <c r="AK76" s="134"/>
      <c r="AL76" s="134"/>
      <c r="AM76" s="134"/>
      <c r="AN76" s="134"/>
      <c r="AO76" s="134"/>
      <c r="AP76" s="134"/>
      <c r="AQ76" s="134"/>
      <c r="AR76" s="134"/>
      <c r="AS76" s="134"/>
      <c r="AT76" s="134"/>
      <c r="AU76" s="134"/>
      <c r="AV76" s="134"/>
      <c r="AW76" s="134"/>
      <c r="AX76" s="134"/>
      <c r="AY76" s="134"/>
      <c r="AZ76" s="134"/>
    </row>
    <row r="77" spans="19:52" ht="14.45" customHeight="1">
      <c r="AE77" s="134"/>
      <c r="AF77" s="134"/>
      <c r="AG77" s="134"/>
      <c r="AH77" s="134"/>
      <c r="AI77" s="134"/>
      <c r="AJ77" s="134"/>
      <c r="AK77" s="134"/>
      <c r="AL77" s="134"/>
      <c r="AM77" s="134"/>
      <c r="AN77" s="134"/>
      <c r="AO77" s="134"/>
      <c r="AP77" s="134"/>
      <c r="AQ77" s="134"/>
      <c r="AR77" s="134"/>
      <c r="AS77" s="134"/>
      <c r="AT77" s="134"/>
      <c r="AU77" s="134"/>
      <c r="AV77" s="134"/>
      <c r="AW77" s="134"/>
      <c r="AX77" s="134"/>
      <c r="AY77" s="134"/>
      <c r="AZ77" s="134"/>
    </row>
    <row r="78" spans="19:52">
      <c r="AE78" s="134"/>
      <c r="AF78" s="134"/>
      <c r="AG78" s="134"/>
      <c r="AH78" s="134"/>
      <c r="AI78" s="134"/>
      <c r="AJ78" s="134"/>
      <c r="AK78" s="134"/>
      <c r="AL78" s="134"/>
      <c r="AM78" s="134"/>
      <c r="AN78" s="134"/>
      <c r="AO78" s="134"/>
      <c r="AP78" s="134"/>
      <c r="AQ78" s="134"/>
      <c r="AR78" s="134"/>
      <c r="AS78" s="134"/>
      <c r="AT78" s="134"/>
      <c r="AU78" s="134"/>
      <c r="AV78" s="134"/>
      <c r="AW78" s="134"/>
      <c r="AX78" s="134"/>
      <c r="AY78" s="134"/>
      <c r="AZ78" s="134"/>
    </row>
    <row r="79" spans="19:52">
      <c r="AE79" s="134"/>
      <c r="AF79" s="134"/>
      <c r="AG79" s="134"/>
      <c r="AH79" s="134"/>
      <c r="AI79" s="134"/>
      <c r="AJ79" s="134"/>
      <c r="AK79" s="134"/>
      <c r="AL79" s="134"/>
      <c r="AM79" s="134"/>
      <c r="AN79" s="134"/>
      <c r="AO79" s="134"/>
      <c r="AP79" s="134"/>
      <c r="AQ79" s="134"/>
      <c r="AR79" s="134"/>
      <c r="AS79" s="134"/>
      <c r="AT79" s="134"/>
      <c r="AU79" s="134"/>
      <c r="AV79" s="134"/>
      <c r="AW79" s="134"/>
      <c r="AX79" s="134"/>
      <c r="AY79" s="134"/>
      <c r="AZ79" s="134"/>
    </row>
    <row r="80" spans="19:52">
      <c r="AE80" s="134"/>
      <c r="AF80" s="134"/>
      <c r="AG80" s="134"/>
      <c r="AH80" s="134"/>
      <c r="AI80" s="134"/>
      <c r="AJ80" s="134"/>
      <c r="AK80" s="134"/>
      <c r="AL80" s="134"/>
      <c r="AM80" s="134"/>
      <c r="AN80" s="134"/>
      <c r="AO80" s="134"/>
      <c r="AP80" s="134"/>
      <c r="AQ80" s="134"/>
      <c r="AR80" s="134"/>
      <c r="AS80" s="134"/>
      <c r="AT80" s="134"/>
      <c r="AU80" s="134"/>
      <c r="AV80" s="134"/>
      <c r="AW80" s="134"/>
      <c r="AX80" s="134"/>
      <c r="AY80" s="134"/>
      <c r="AZ80" s="134"/>
    </row>
    <row r="81" spans="31:52">
      <c r="AE81" s="134"/>
      <c r="AF81" s="134"/>
      <c r="AG81" s="134"/>
      <c r="AH81" s="134"/>
      <c r="AI81" s="134"/>
      <c r="AJ81" s="134"/>
      <c r="AK81" s="134"/>
      <c r="AL81" s="134"/>
      <c r="AM81" s="134"/>
      <c r="AN81" s="134"/>
      <c r="AO81" s="134"/>
      <c r="AP81" s="134"/>
      <c r="AQ81" s="134"/>
      <c r="AR81" s="134"/>
      <c r="AS81" s="134"/>
      <c r="AT81" s="134"/>
      <c r="AU81" s="134"/>
      <c r="AV81" s="134"/>
      <c r="AW81" s="134"/>
      <c r="AX81" s="134"/>
      <c r="AY81" s="134"/>
      <c r="AZ81" s="134"/>
    </row>
    <row r="82" spans="31:52">
      <c r="AE82" s="134"/>
      <c r="AF82" s="134"/>
      <c r="AG82" s="134"/>
      <c r="AH82" s="134"/>
      <c r="AI82" s="134"/>
      <c r="AJ82" s="134"/>
      <c r="AK82" s="134"/>
      <c r="AL82" s="134"/>
      <c r="AM82" s="134"/>
      <c r="AN82" s="134"/>
      <c r="AO82" s="134"/>
      <c r="AP82" s="134"/>
      <c r="AQ82" s="134"/>
      <c r="AR82" s="134"/>
      <c r="AS82" s="134"/>
      <c r="AT82" s="134"/>
      <c r="AU82" s="134"/>
      <c r="AV82" s="134"/>
      <c r="AW82" s="134"/>
      <c r="AX82" s="134"/>
      <c r="AY82" s="134"/>
      <c r="AZ82" s="134"/>
    </row>
    <row r="83" spans="31:52">
      <c r="AE83" s="134"/>
      <c r="AF83" s="134"/>
      <c r="AG83" s="134"/>
      <c r="AH83" s="134"/>
      <c r="AI83" s="134"/>
      <c r="AJ83" s="134"/>
      <c r="AK83" s="134"/>
      <c r="AL83" s="134"/>
      <c r="AM83" s="134"/>
      <c r="AN83" s="134"/>
      <c r="AO83" s="134"/>
      <c r="AP83" s="134"/>
      <c r="AQ83" s="134"/>
      <c r="AR83" s="134"/>
      <c r="AS83" s="134"/>
      <c r="AT83" s="134"/>
      <c r="AU83" s="134"/>
      <c r="AV83" s="134"/>
      <c r="AW83" s="134"/>
      <c r="AX83" s="134"/>
      <c r="AY83" s="134"/>
      <c r="AZ83" s="134"/>
    </row>
    <row r="84" spans="31:52">
      <c r="AE84" s="134"/>
      <c r="AF84" s="134"/>
      <c r="AG84" s="134"/>
      <c r="AH84" s="134"/>
      <c r="AI84" s="134"/>
      <c r="AJ84" s="134"/>
      <c r="AK84" s="134"/>
      <c r="AL84" s="134"/>
      <c r="AM84" s="134"/>
      <c r="AN84" s="134"/>
      <c r="AO84" s="134"/>
      <c r="AP84" s="134"/>
      <c r="AQ84" s="134"/>
      <c r="AR84" s="134"/>
      <c r="AS84" s="134"/>
      <c r="AT84" s="134"/>
      <c r="AU84" s="134"/>
      <c r="AV84" s="134"/>
      <c r="AW84" s="134"/>
      <c r="AX84" s="134"/>
      <c r="AY84" s="134"/>
      <c r="AZ84" s="134"/>
    </row>
    <row r="85" spans="31:52">
      <c r="AE85" s="134"/>
      <c r="AF85" s="134"/>
      <c r="AG85" s="134"/>
      <c r="AH85" s="134"/>
      <c r="AI85" s="134"/>
      <c r="AJ85" s="134"/>
      <c r="AK85" s="134"/>
      <c r="AL85" s="134"/>
      <c r="AM85" s="134"/>
      <c r="AN85" s="134"/>
      <c r="AO85" s="134"/>
      <c r="AP85" s="134"/>
      <c r="AQ85" s="134"/>
      <c r="AR85" s="134"/>
      <c r="AS85" s="134"/>
      <c r="AT85" s="134"/>
      <c r="AU85" s="134"/>
      <c r="AV85" s="134"/>
      <c r="AW85" s="134"/>
      <c r="AX85" s="134"/>
      <c r="AY85" s="134"/>
      <c r="AZ85" s="134"/>
    </row>
    <row r="86" spans="31:52">
      <c r="AE86" s="134"/>
      <c r="AF86" s="134"/>
      <c r="AG86" s="134"/>
      <c r="AH86" s="134"/>
      <c r="AI86" s="134"/>
      <c r="AJ86" s="134"/>
      <c r="AK86" s="134"/>
      <c r="AL86" s="134"/>
      <c r="AM86" s="134"/>
      <c r="AN86" s="134"/>
      <c r="AO86" s="134"/>
      <c r="AP86" s="134"/>
      <c r="AQ86" s="134"/>
      <c r="AR86" s="134"/>
      <c r="AS86" s="134"/>
      <c r="AT86" s="134"/>
      <c r="AU86" s="134"/>
      <c r="AV86" s="134"/>
      <c r="AW86" s="134"/>
      <c r="AX86" s="134"/>
      <c r="AY86" s="134"/>
      <c r="AZ86" s="134"/>
    </row>
    <row r="87" spans="31:52">
      <c r="AE87" s="134"/>
      <c r="AF87" s="134"/>
      <c r="AG87" s="134"/>
      <c r="AH87" s="134"/>
      <c r="AI87" s="134"/>
      <c r="AJ87" s="134"/>
      <c r="AK87" s="134"/>
      <c r="AL87" s="134"/>
      <c r="AM87" s="134"/>
      <c r="AN87" s="134"/>
      <c r="AO87" s="134"/>
      <c r="AP87" s="134"/>
      <c r="AQ87" s="134"/>
      <c r="AR87" s="134"/>
      <c r="AS87" s="134"/>
      <c r="AT87" s="134"/>
      <c r="AU87" s="134"/>
      <c r="AV87" s="134"/>
      <c r="AW87" s="134"/>
      <c r="AX87" s="134"/>
      <c r="AY87" s="134"/>
      <c r="AZ87" s="134"/>
    </row>
    <row r="88" spans="31:52">
      <c r="AE88" s="134"/>
      <c r="AF88" s="134"/>
      <c r="AG88" s="134"/>
      <c r="AH88" s="134"/>
      <c r="AI88" s="134"/>
      <c r="AJ88" s="134"/>
      <c r="AK88" s="134"/>
      <c r="AL88" s="134"/>
      <c r="AM88" s="134"/>
      <c r="AN88" s="134"/>
      <c r="AO88" s="134"/>
      <c r="AP88" s="134"/>
      <c r="AQ88" s="134"/>
      <c r="AR88" s="134"/>
      <c r="AS88" s="134"/>
      <c r="AT88" s="134"/>
      <c r="AU88" s="134"/>
      <c r="AV88" s="134"/>
      <c r="AW88" s="134"/>
      <c r="AX88" s="134"/>
      <c r="AY88" s="134"/>
      <c r="AZ88" s="134"/>
    </row>
    <row r="89" spans="31:52">
      <c r="AE89" s="134"/>
      <c r="AF89" s="134"/>
      <c r="AG89" s="134"/>
      <c r="AH89" s="134"/>
      <c r="AI89" s="134"/>
      <c r="AJ89" s="134"/>
      <c r="AK89" s="134"/>
      <c r="AL89" s="134"/>
      <c r="AM89" s="134"/>
      <c r="AN89" s="134"/>
      <c r="AO89" s="134"/>
      <c r="AP89" s="134"/>
      <c r="AQ89" s="134"/>
      <c r="AR89" s="134"/>
      <c r="AS89" s="134"/>
      <c r="AT89" s="134"/>
      <c r="AU89" s="134"/>
      <c r="AV89" s="134"/>
      <c r="AW89" s="134"/>
      <c r="AX89" s="134"/>
      <c r="AY89" s="134"/>
      <c r="AZ89" s="134"/>
    </row>
    <row r="90" spans="31:52">
      <c r="AE90" s="134"/>
      <c r="AF90" s="134"/>
      <c r="AG90" s="134"/>
      <c r="AH90" s="134"/>
      <c r="AI90" s="134"/>
      <c r="AJ90" s="134"/>
      <c r="AK90" s="134"/>
      <c r="AL90" s="134"/>
      <c r="AM90" s="134"/>
      <c r="AN90" s="134"/>
      <c r="AO90" s="134"/>
      <c r="AP90" s="134"/>
      <c r="AQ90" s="134"/>
      <c r="AR90" s="134"/>
      <c r="AS90" s="134"/>
      <c r="AT90" s="134"/>
      <c r="AU90" s="134"/>
      <c r="AV90" s="134"/>
      <c r="AW90" s="134"/>
      <c r="AX90" s="134"/>
      <c r="AY90" s="134"/>
      <c r="AZ90" s="134"/>
    </row>
    <row r="91" spans="31:52">
      <c r="AE91" s="134"/>
      <c r="AF91" s="134"/>
      <c r="AG91" s="134"/>
      <c r="AH91" s="134"/>
      <c r="AI91" s="134"/>
      <c r="AJ91" s="134"/>
      <c r="AK91" s="134"/>
      <c r="AL91" s="134"/>
      <c r="AM91" s="134"/>
      <c r="AN91" s="134"/>
      <c r="AO91" s="134"/>
      <c r="AP91" s="134"/>
      <c r="AQ91" s="134"/>
      <c r="AR91" s="134"/>
      <c r="AS91" s="134"/>
      <c r="AT91" s="134"/>
      <c r="AU91" s="134"/>
      <c r="AV91" s="134"/>
      <c r="AW91" s="134"/>
      <c r="AX91" s="134"/>
      <c r="AY91" s="134"/>
      <c r="AZ91" s="134"/>
    </row>
    <row r="92" spans="31:52">
      <c r="AE92" s="134"/>
      <c r="AF92" s="134"/>
      <c r="AG92" s="134"/>
      <c r="AH92" s="134"/>
      <c r="AI92" s="134"/>
      <c r="AJ92" s="134"/>
      <c r="AK92" s="134"/>
      <c r="AL92" s="134"/>
      <c r="AM92" s="134"/>
      <c r="AN92" s="134"/>
      <c r="AO92" s="134"/>
      <c r="AP92" s="134"/>
      <c r="AQ92" s="134"/>
      <c r="AR92" s="134"/>
      <c r="AS92" s="134"/>
      <c r="AT92" s="134"/>
      <c r="AU92" s="134"/>
      <c r="AV92" s="134"/>
      <c r="AW92" s="134"/>
      <c r="AX92" s="134"/>
      <c r="AY92" s="134"/>
      <c r="AZ92" s="134"/>
    </row>
    <row r="93" spans="31:52">
      <c r="AE93" s="134"/>
      <c r="AF93" s="134"/>
      <c r="AG93" s="134"/>
      <c r="AH93" s="134"/>
      <c r="AI93" s="134"/>
      <c r="AJ93" s="134"/>
      <c r="AK93" s="134"/>
      <c r="AL93" s="134"/>
      <c r="AM93" s="134"/>
      <c r="AN93" s="134"/>
      <c r="AO93" s="134"/>
      <c r="AP93" s="134"/>
      <c r="AQ93" s="134"/>
      <c r="AR93" s="134"/>
      <c r="AS93" s="134"/>
      <c r="AT93" s="134"/>
      <c r="AU93" s="134"/>
      <c r="AV93" s="134"/>
      <c r="AW93" s="134"/>
      <c r="AX93" s="134"/>
      <c r="AY93" s="134"/>
      <c r="AZ93" s="134"/>
    </row>
    <row r="94" spans="31:52">
      <c r="AE94" s="134"/>
      <c r="AF94" s="134"/>
      <c r="AG94" s="134"/>
      <c r="AH94" s="134"/>
      <c r="AI94" s="134"/>
      <c r="AJ94" s="134"/>
      <c r="AK94" s="134"/>
      <c r="AL94" s="134"/>
      <c r="AM94" s="134"/>
      <c r="AN94" s="134"/>
      <c r="AO94" s="134"/>
      <c r="AP94" s="134"/>
      <c r="AQ94" s="134"/>
      <c r="AR94" s="134"/>
      <c r="AS94" s="134"/>
      <c r="AT94" s="134"/>
      <c r="AU94" s="134"/>
      <c r="AV94" s="134"/>
      <c r="AW94" s="134"/>
      <c r="AX94" s="134"/>
      <c r="AY94" s="134"/>
      <c r="AZ94" s="134"/>
    </row>
    <row r="95" spans="31:52">
      <c r="AE95" s="134"/>
      <c r="AF95" s="134"/>
      <c r="AG95" s="134"/>
      <c r="AH95" s="134"/>
      <c r="AI95" s="134"/>
      <c r="AJ95" s="134"/>
      <c r="AK95" s="134"/>
      <c r="AL95" s="134"/>
      <c r="AM95" s="134"/>
      <c r="AN95" s="134"/>
      <c r="AO95" s="134"/>
      <c r="AP95" s="134"/>
      <c r="AQ95" s="134"/>
      <c r="AR95" s="134"/>
      <c r="AS95" s="134"/>
      <c r="AT95" s="134"/>
      <c r="AU95" s="134"/>
      <c r="AV95" s="134"/>
      <c r="AW95" s="134"/>
      <c r="AX95" s="134"/>
      <c r="AY95" s="134"/>
      <c r="AZ95" s="134"/>
    </row>
    <row r="96" spans="31:52">
      <c r="AE96" s="134"/>
      <c r="AF96" s="134"/>
      <c r="AG96" s="134"/>
      <c r="AH96" s="134"/>
      <c r="AI96" s="134"/>
      <c r="AJ96" s="134"/>
      <c r="AK96" s="134"/>
      <c r="AL96" s="134"/>
      <c r="AM96" s="134"/>
      <c r="AN96" s="134"/>
      <c r="AO96" s="134"/>
      <c r="AP96" s="134"/>
      <c r="AQ96" s="134"/>
      <c r="AR96" s="134"/>
      <c r="AS96" s="134"/>
      <c r="AT96" s="134"/>
      <c r="AU96" s="134"/>
      <c r="AV96" s="134"/>
      <c r="AW96" s="134"/>
      <c r="AX96" s="134"/>
      <c r="AY96" s="134"/>
      <c r="AZ96" s="134"/>
    </row>
    <row r="97" spans="31:52">
      <c r="AE97" s="134"/>
      <c r="AF97" s="134"/>
      <c r="AG97" s="134"/>
      <c r="AH97" s="134"/>
      <c r="AI97" s="134"/>
      <c r="AJ97" s="134"/>
      <c r="AK97" s="134"/>
      <c r="AL97" s="134"/>
      <c r="AM97" s="134"/>
      <c r="AN97" s="134"/>
      <c r="AO97" s="134"/>
      <c r="AP97" s="134"/>
      <c r="AQ97" s="134"/>
      <c r="AR97" s="134"/>
      <c r="AS97" s="134"/>
      <c r="AT97" s="134"/>
      <c r="AU97" s="134"/>
      <c r="AV97" s="134"/>
      <c r="AW97" s="134"/>
      <c r="AX97" s="134"/>
      <c r="AY97" s="134"/>
      <c r="AZ97" s="134"/>
    </row>
    <row r="98" spans="31:52">
      <c r="AE98" s="134"/>
      <c r="AF98" s="134"/>
      <c r="AG98" s="134"/>
      <c r="AH98" s="134"/>
      <c r="AI98" s="134"/>
      <c r="AJ98" s="134"/>
      <c r="AK98" s="134"/>
      <c r="AL98" s="134"/>
      <c r="AM98" s="134"/>
      <c r="AN98" s="134"/>
      <c r="AO98" s="134"/>
      <c r="AP98" s="134"/>
      <c r="AQ98" s="134"/>
      <c r="AR98" s="134"/>
      <c r="AS98" s="134"/>
      <c r="AT98" s="134"/>
      <c r="AU98" s="134"/>
      <c r="AV98" s="134"/>
      <c r="AW98" s="134"/>
      <c r="AX98" s="134"/>
      <c r="AY98" s="134"/>
      <c r="AZ98" s="134"/>
    </row>
    <row r="99" spans="31:52">
      <c r="AE99" s="134"/>
      <c r="AF99" s="134"/>
      <c r="AG99" s="134"/>
      <c r="AH99" s="134"/>
      <c r="AI99" s="134"/>
      <c r="AJ99" s="134"/>
      <c r="AK99" s="134"/>
      <c r="AL99" s="134"/>
      <c r="AM99" s="134"/>
      <c r="AN99" s="134"/>
      <c r="AO99" s="134"/>
      <c r="AP99" s="134"/>
      <c r="AQ99" s="134"/>
      <c r="AR99" s="134"/>
      <c r="AS99" s="134"/>
      <c r="AT99" s="134"/>
      <c r="AU99" s="134"/>
      <c r="AV99" s="134"/>
      <c r="AW99" s="134"/>
      <c r="AX99" s="134"/>
      <c r="AY99" s="134"/>
      <c r="AZ99" s="134"/>
    </row>
    <row r="100" spans="31:52">
      <c r="AE100" s="134"/>
      <c r="AF100" s="134"/>
      <c r="AG100" s="134"/>
      <c r="AH100" s="134"/>
      <c r="AI100" s="134"/>
      <c r="AJ100" s="134"/>
      <c r="AK100" s="134"/>
      <c r="AL100" s="134"/>
      <c r="AM100" s="134"/>
      <c r="AN100" s="134"/>
      <c r="AO100" s="134"/>
      <c r="AP100" s="134"/>
      <c r="AQ100" s="134"/>
      <c r="AR100" s="134"/>
      <c r="AS100" s="134"/>
      <c r="AT100" s="134"/>
      <c r="AU100" s="134"/>
      <c r="AV100" s="134"/>
      <c r="AW100" s="134"/>
      <c r="AX100" s="134"/>
      <c r="AY100" s="134"/>
      <c r="AZ100" s="134"/>
    </row>
    <row r="101" spans="31:52">
      <c r="AE101" s="134"/>
      <c r="AF101" s="134"/>
      <c r="AG101" s="134"/>
      <c r="AH101" s="134"/>
      <c r="AI101" s="134"/>
      <c r="AJ101" s="134"/>
      <c r="AK101" s="134"/>
      <c r="AL101" s="134"/>
      <c r="AM101" s="134"/>
      <c r="AN101" s="134"/>
      <c r="AO101" s="134"/>
      <c r="AP101" s="134"/>
      <c r="AQ101" s="134"/>
      <c r="AR101" s="134"/>
      <c r="AS101" s="134"/>
      <c r="AT101" s="134"/>
      <c r="AU101" s="134"/>
      <c r="AV101" s="134"/>
      <c r="AW101" s="134"/>
      <c r="AX101" s="134"/>
      <c r="AY101" s="134"/>
      <c r="AZ101" s="134"/>
    </row>
    <row r="102" spans="31:52">
      <c r="AE102" s="134"/>
      <c r="AF102" s="134"/>
      <c r="AG102" s="134"/>
      <c r="AH102" s="134"/>
      <c r="AI102" s="134"/>
      <c r="AJ102" s="134"/>
      <c r="AK102" s="134"/>
      <c r="AL102" s="134"/>
      <c r="AM102" s="134"/>
      <c r="AN102" s="134"/>
      <c r="AO102" s="134"/>
      <c r="AP102" s="134"/>
      <c r="AQ102" s="134"/>
      <c r="AR102" s="134"/>
      <c r="AS102" s="134"/>
      <c r="AT102" s="134"/>
      <c r="AU102" s="134"/>
      <c r="AV102" s="134"/>
      <c r="AW102" s="134"/>
      <c r="AX102" s="134"/>
      <c r="AY102" s="134"/>
      <c r="AZ102" s="134"/>
    </row>
    <row r="103" spans="31:52">
      <c r="AE103" s="134"/>
      <c r="AF103" s="134"/>
      <c r="AG103" s="134"/>
      <c r="AH103" s="134"/>
      <c r="AI103" s="134"/>
      <c r="AJ103" s="134"/>
      <c r="AK103" s="134"/>
      <c r="AL103" s="134"/>
      <c r="AM103" s="134"/>
      <c r="AN103" s="134"/>
      <c r="AO103" s="134"/>
      <c r="AP103" s="134"/>
      <c r="AQ103" s="134"/>
      <c r="AR103" s="134"/>
      <c r="AS103" s="134"/>
      <c r="AT103" s="134"/>
      <c r="AU103" s="134"/>
      <c r="AV103" s="134"/>
      <c r="AW103" s="134"/>
      <c r="AX103" s="134"/>
      <c r="AY103" s="134"/>
      <c r="AZ103" s="134"/>
    </row>
    <row r="104" spans="31:52">
      <c r="AE104" s="134"/>
      <c r="AF104" s="134"/>
      <c r="AG104" s="134"/>
      <c r="AH104" s="134"/>
      <c r="AI104" s="134"/>
      <c r="AJ104" s="134"/>
      <c r="AK104" s="134"/>
      <c r="AL104" s="134"/>
      <c r="AM104" s="134"/>
      <c r="AN104" s="134"/>
      <c r="AO104" s="134"/>
      <c r="AP104" s="134"/>
      <c r="AQ104" s="134"/>
      <c r="AR104" s="134"/>
      <c r="AS104" s="134"/>
      <c r="AT104" s="134"/>
      <c r="AU104" s="134"/>
      <c r="AV104" s="134"/>
      <c r="AW104" s="134"/>
      <c r="AX104" s="134"/>
      <c r="AY104" s="134"/>
      <c r="AZ104" s="134"/>
    </row>
    <row r="105" spans="31:52">
      <c r="AE105" s="134"/>
      <c r="AF105" s="134"/>
      <c r="AG105" s="134"/>
      <c r="AH105" s="134"/>
      <c r="AI105" s="134"/>
      <c r="AJ105" s="134"/>
      <c r="AK105" s="134"/>
      <c r="AL105" s="134"/>
      <c r="AM105" s="134"/>
      <c r="AN105" s="134"/>
      <c r="AO105" s="134"/>
      <c r="AP105" s="134"/>
      <c r="AQ105" s="134"/>
      <c r="AR105" s="134"/>
      <c r="AS105" s="134"/>
      <c r="AT105" s="134"/>
      <c r="AU105" s="134"/>
      <c r="AV105" s="134"/>
      <c r="AW105" s="134"/>
      <c r="AX105" s="134"/>
      <c r="AY105" s="134"/>
      <c r="AZ105" s="134"/>
    </row>
    <row r="106" spans="31:52">
      <c r="AE106" s="134"/>
      <c r="AF106" s="134"/>
      <c r="AG106" s="134"/>
      <c r="AH106" s="134"/>
      <c r="AI106" s="134"/>
      <c r="AJ106" s="134"/>
      <c r="AK106" s="134"/>
      <c r="AL106" s="134"/>
      <c r="AM106" s="134"/>
      <c r="AN106" s="134"/>
      <c r="AO106" s="134"/>
      <c r="AP106" s="134"/>
      <c r="AQ106" s="134"/>
      <c r="AR106" s="134"/>
      <c r="AS106" s="134"/>
      <c r="AT106" s="134"/>
      <c r="AU106" s="134"/>
      <c r="AV106" s="134"/>
      <c r="AW106" s="134"/>
      <c r="AX106" s="134"/>
      <c r="AY106" s="134"/>
      <c r="AZ106" s="134"/>
    </row>
    <row r="107" spans="31:52">
      <c r="AE107" s="134"/>
      <c r="AF107" s="134"/>
      <c r="AG107" s="134"/>
      <c r="AH107" s="134"/>
      <c r="AI107" s="134"/>
      <c r="AJ107" s="134"/>
      <c r="AK107" s="134"/>
      <c r="AL107" s="134"/>
      <c r="AM107" s="134"/>
      <c r="AN107" s="134"/>
      <c r="AO107" s="134"/>
      <c r="AP107" s="134"/>
      <c r="AQ107" s="134"/>
      <c r="AR107" s="134"/>
      <c r="AS107" s="134"/>
      <c r="AT107" s="134"/>
      <c r="AU107" s="134"/>
      <c r="AV107" s="134"/>
      <c r="AW107" s="134"/>
      <c r="AX107" s="134"/>
      <c r="AY107" s="134"/>
      <c r="AZ107" s="134"/>
    </row>
    <row r="108" spans="31:52">
      <c r="AE108" s="134"/>
      <c r="AF108" s="134"/>
      <c r="AG108" s="134"/>
      <c r="AH108" s="134"/>
      <c r="AI108" s="134"/>
      <c r="AJ108" s="134"/>
      <c r="AK108" s="134"/>
      <c r="AL108" s="134"/>
      <c r="AM108" s="134"/>
      <c r="AN108" s="134"/>
      <c r="AO108" s="134"/>
      <c r="AP108" s="134"/>
      <c r="AQ108" s="134"/>
      <c r="AR108" s="134"/>
      <c r="AS108" s="134"/>
      <c r="AT108" s="134"/>
      <c r="AU108" s="134"/>
      <c r="AV108" s="134"/>
      <c r="AW108" s="134"/>
      <c r="AX108" s="134"/>
      <c r="AY108" s="134"/>
      <c r="AZ108" s="134"/>
    </row>
    <row r="109" spans="31:52">
      <c r="AE109" s="134"/>
      <c r="AF109" s="134"/>
      <c r="AG109" s="134"/>
      <c r="AH109" s="134"/>
      <c r="AI109" s="134"/>
      <c r="AJ109" s="134"/>
      <c r="AK109" s="134"/>
      <c r="AL109" s="134"/>
      <c r="AM109" s="134"/>
      <c r="AN109" s="134"/>
      <c r="AO109" s="134"/>
      <c r="AP109" s="134"/>
      <c r="AQ109" s="134"/>
      <c r="AR109" s="134"/>
      <c r="AS109" s="134"/>
      <c r="AT109" s="134"/>
      <c r="AU109" s="134"/>
      <c r="AV109" s="134"/>
      <c r="AW109" s="134"/>
      <c r="AX109" s="134"/>
      <c r="AY109" s="134"/>
      <c r="AZ109" s="134"/>
    </row>
    <row r="110" spans="31:52">
      <c r="AE110" s="134"/>
      <c r="AF110" s="134"/>
      <c r="AG110" s="134"/>
      <c r="AH110" s="134"/>
      <c r="AI110" s="134"/>
      <c r="AJ110" s="134"/>
      <c r="AK110" s="134"/>
      <c r="AL110" s="134"/>
      <c r="AM110" s="134"/>
      <c r="AN110" s="134"/>
      <c r="AO110" s="134"/>
      <c r="AP110" s="134"/>
      <c r="AQ110" s="134"/>
      <c r="AR110" s="134"/>
      <c r="AS110" s="134"/>
      <c r="AT110" s="134"/>
      <c r="AU110" s="134"/>
      <c r="AV110" s="134"/>
      <c r="AW110" s="134"/>
      <c r="AX110" s="134"/>
      <c r="AY110" s="134"/>
      <c r="AZ110" s="134"/>
    </row>
    <row r="111" spans="31:52">
      <c r="AE111" s="134"/>
      <c r="AF111" s="134"/>
      <c r="AG111" s="134"/>
      <c r="AH111" s="134"/>
      <c r="AI111" s="134"/>
      <c r="AJ111" s="134"/>
      <c r="AK111" s="134"/>
      <c r="AL111" s="134"/>
      <c r="AM111" s="134"/>
      <c r="AN111" s="134"/>
      <c r="AO111" s="134"/>
      <c r="AP111" s="134"/>
      <c r="AQ111" s="134"/>
      <c r="AR111" s="134"/>
      <c r="AS111" s="134"/>
      <c r="AT111" s="134"/>
      <c r="AU111" s="134"/>
      <c r="AV111" s="134"/>
      <c r="AW111" s="134"/>
      <c r="AX111" s="134"/>
      <c r="AY111" s="134"/>
      <c r="AZ111" s="134"/>
    </row>
    <row r="112" spans="31:52">
      <c r="AE112" s="134"/>
      <c r="AF112" s="134"/>
      <c r="AG112" s="134"/>
      <c r="AH112" s="134"/>
      <c r="AI112" s="134"/>
      <c r="AJ112" s="134"/>
      <c r="AK112" s="134"/>
      <c r="AL112" s="134"/>
      <c r="AM112" s="134"/>
      <c r="AN112" s="134"/>
      <c r="AO112" s="134"/>
      <c r="AP112" s="134"/>
      <c r="AQ112" s="134"/>
      <c r="AR112" s="134"/>
      <c r="AS112" s="134"/>
      <c r="AT112" s="134"/>
      <c r="AU112" s="134"/>
      <c r="AV112" s="134"/>
      <c r="AW112" s="134"/>
      <c r="AX112" s="134"/>
      <c r="AY112" s="134"/>
      <c r="AZ112" s="134"/>
    </row>
    <row r="113" spans="31:52">
      <c r="AE113" s="134"/>
      <c r="AF113" s="134"/>
      <c r="AG113" s="134"/>
      <c r="AH113" s="134"/>
      <c r="AI113" s="134"/>
      <c r="AJ113" s="134"/>
      <c r="AK113" s="134"/>
      <c r="AL113" s="134"/>
      <c r="AM113" s="134"/>
      <c r="AN113" s="134"/>
      <c r="AO113" s="134"/>
      <c r="AP113" s="134"/>
      <c r="AQ113" s="134"/>
      <c r="AR113" s="134"/>
      <c r="AS113" s="134"/>
      <c r="AT113" s="134"/>
      <c r="AU113" s="134"/>
      <c r="AV113" s="134"/>
      <c r="AW113" s="134"/>
      <c r="AX113" s="134"/>
      <c r="AY113" s="134"/>
      <c r="AZ113" s="134"/>
    </row>
    <row r="114" spans="31:52">
      <c r="AE114" s="134"/>
      <c r="AF114" s="134"/>
      <c r="AG114" s="134"/>
      <c r="AH114" s="134"/>
      <c r="AI114" s="134"/>
      <c r="AJ114" s="134"/>
      <c r="AK114" s="134"/>
      <c r="AL114" s="134"/>
      <c r="AM114" s="134"/>
      <c r="AN114" s="134"/>
      <c r="AO114" s="134"/>
      <c r="AP114" s="134"/>
      <c r="AQ114" s="134"/>
      <c r="AR114" s="134"/>
      <c r="AS114" s="134"/>
      <c r="AT114" s="134"/>
      <c r="AU114" s="134"/>
      <c r="AV114" s="134"/>
      <c r="AW114" s="134"/>
      <c r="AX114" s="134"/>
      <c r="AY114" s="134"/>
      <c r="AZ114" s="134"/>
    </row>
    <row r="115" spans="31:52">
      <c r="AE115" s="134"/>
      <c r="AF115" s="134"/>
      <c r="AG115" s="134"/>
      <c r="AH115" s="134"/>
      <c r="AI115" s="134"/>
      <c r="AJ115" s="134"/>
      <c r="AK115" s="134"/>
      <c r="AL115" s="134"/>
      <c r="AM115" s="134"/>
      <c r="AN115" s="134"/>
      <c r="AO115" s="134"/>
      <c r="AP115" s="134"/>
      <c r="AQ115" s="134"/>
      <c r="AR115" s="134"/>
      <c r="AS115" s="134"/>
      <c r="AT115" s="134"/>
      <c r="AU115" s="134"/>
      <c r="AV115" s="134"/>
      <c r="AW115" s="134"/>
      <c r="AX115" s="134"/>
      <c r="AY115" s="134"/>
      <c r="AZ115" s="134"/>
    </row>
    <row r="116" spans="31:52">
      <c r="AE116" s="134"/>
      <c r="AF116" s="134"/>
      <c r="AG116" s="134"/>
      <c r="AH116" s="134"/>
      <c r="AI116" s="134"/>
      <c r="AJ116" s="134"/>
      <c r="AK116" s="134"/>
      <c r="AL116" s="134"/>
      <c r="AM116" s="134"/>
      <c r="AN116" s="134"/>
      <c r="AO116" s="134"/>
      <c r="AP116" s="134"/>
      <c r="AQ116" s="134"/>
      <c r="AR116" s="134"/>
      <c r="AS116" s="134"/>
      <c r="AT116" s="134"/>
      <c r="AU116" s="134"/>
      <c r="AV116" s="134"/>
      <c r="AW116" s="134"/>
      <c r="AX116" s="134"/>
      <c r="AY116" s="134"/>
      <c r="AZ116" s="134"/>
    </row>
    <row r="117" spans="31:52">
      <c r="AE117" s="134"/>
      <c r="AF117" s="134"/>
      <c r="AG117" s="134"/>
      <c r="AH117" s="134"/>
      <c r="AI117" s="134"/>
      <c r="AJ117" s="134"/>
      <c r="AK117" s="134"/>
      <c r="AL117" s="134"/>
      <c r="AM117" s="134"/>
      <c r="AN117" s="134"/>
      <c r="AO117" s="134"/>
      <c r="AP117" s="134"/>
      <c r="AQ117" s="134"/>
      <c r="AR117" s="134"/>
      <c r="AS117" s="134"/>
      <c r="AT117" s="134"/>
      <c r="AU117" s="134"/>
      <c r="AV117" s="134"/>
      <c r="AW117" s="134"/>
      <c r="AX117" s="134"/>
      <c r="AY117" s="134"/>
      <c r="AZ117" s="134"/>
    </row>
    <row r="118" spans="31:52">
      <c r="AE118" s="134"/>
      <c r="AF118" s="134"/>
      <c r="AG118" s="134"/>
      <c r="AH118" s="134"/>
      <c r="AI118" s="134"/>
      <c r="AJ118" s="134"/>
      <c r="AK118" s="134"/>
      <c r="AL118" s="134"/>
      <c r="AM118" s="134"/>
      <c r="AN118" s="134"/>
      <c r="AO118" s="134"/>
      <c r="AP118" s="134"/>
      <c r="AQ118" s="134"/>
      <c r="AR118" s="134"/>
      <c r="AS118" s="134"/>
      <c r="AT118" s="134"/>
      <c r="AU118" s="134"/>
      <c r="AV118" s="134"/>
      <c r="AW118" s="134"/>
      <c r="AX118" s="134"/>
      <c r="AY118" s="134"/>
      <c r="AZ118" s="134"/>
    </row>
    <row r="119" spans="31:52">
      <c r="AE119" s="134"/>
      <c r="AF119" s="134"/>
      <c r="AG119" s="134"/>
      <c r="AH119" s="134"/>
      <c r="AI119" s="134"/>
      <c r="AJ119" s="134"/>
      <c r="AK119" s="134"/>
      <c r="AL119" s="134"/>
      <c r="AM119" s="134"/>
      <c r="AN119" s="134"/>
      <c r="AO119" s="134"/>
      <c r="AP119" s="134"/>
      <c r="AQ119" s="134"/>
      <c r="AR119" s="134"/>
      <c r="AS119" s="134"/>
      <c r="AT119" s="134"/>
      <c r="AU119" s="134"/>
      <c r="AV119" s="134"/>
      <c r="AW119" s="134"/>
      <c r="AX119" s="134"/>
      <c r="AY119" s="134"/>
      <c r="AZ119" s="134"/>
    </row>
    <row r="120" spans="31:52">
      <c r="AE120" s="134"/>
      <c r="AF120" s="134"/>
      <c r="AG120" s="134"/>
      <c r="AH120" s="134"/>
      <c r="AI120" s="134"/>
      <c r="AJ120" s="134"/>
      <c r="AK120" s="134"/>
      <c r="AL120" s="134"/>
      <c r="AM120" s="134"/>
      <c r="AN120" s="134"/>
      <c r="AO120" s="134"/>
      <c r="AP120" s="134"/>
      <c r="AQ120" s="134"/>
      <c r="AR120" s="134"/>
      <c r="AS120" s="134"/>
      <c r="AT120" s="134"/>
      <c r="AU120" s="134"/>
      <c r="AV120" s="134"/>
      <c r="AW120" s="134"/>
      <c r="AX120" s="134"/>
      <c r="AY120" s="134"/>
      <c r="AZ120" s="134"/>
    </row>
    <row r="121" spans="31:52">
      <c r="AE121" s="134"/>
      <c r="AF121" s="134"/>
      <c r="AG121" s="134"/>
      <c r="AH121" s="134"/>
      <c r="AI121" s="134"/>
      <c r="AJ121" s="134"/>
      <c r="AK121" s="134"/>
      <c r="AL121" s="134"/>
      <c r="AM121" s="134"/>
      <c r="AN121" s="134"/>
      <c r="AO121" s="134"/>
      <c r="AP121" s="134"/>
      <c r="AQ121" s="134"/>
      <c r="AR121" s="134"/>
      <c r="AS121" s="134"/>
      <c r="AT121" s="134"/>
      <c r="AU121" s="134"/>
      <c r="AV121" s="134"/>
      <c r="AW121" s="134"/>
      <c r="AX121" s="134"/>
      <c r="AY121" s="134"/>
      <c r="AZ121" s="134"/>
    </row>
    <row r="122" spans="31:52">
      <c r="AE122" s="134"/>
      <c r="AF122" s="134"/>
      <c r="AG122" s="134"/>
      <c r="AH122" s="134"/>
      <c r="AI122" s="134"/>
      <c r="AJ122" s="134"/>
      <c r="AK122" s="134"/>
      <c r="AL122" s="134"/>
      <c r="AM122" s="134"/>
      <c r="AN122" s="134"/>
      <c r="AO122" s="134"/>
      <c r="AP122" s="134"/>
      <c r="AQ122" s="134"/>
      <c r="AR122" s="134"/>
      <c r="AS122" s="134"/>
      <c r="AT122" s="134"/>
      <c r="AU122" s="134"/>
      <c r="AV122" s="134"/>
      <c r="AW122" s="134"/>
      <c r="AX122" s="134"/>
      <c r="AY122" s="134"/>
      <c r="AZ122" s="134"/>
    </row>
    <row r="123" spans="31:52">
      <c r="AE123" s="134"/>
      <c r="AF123" s="134"/>
      <c r="AG123" s="134"/>
      <c r="AH123" s="134"/>
      <c r="AI123" s="134"/>
      <c r="AJ123" s="134"/>
      <c r="AK123" s="134"/>
      <c r="AL123" s="134"/>
      <c r="AM123" s="134"/>
      <c r="AN123" s="134"/>
      <c r="AO123" s="134"/>
      <c r="AP123" s="134"/>
      <c r="AQ123" s="134"/>
      <c r="AR123" s="134"/>
      <c r="AS123" s="134"/>
      <c r="AT123" s="134"/>
      <c r="AU123" s="134"/>
      <c r="AV123" s="134"/>
      <c r="AW123" s="134"/>
      <c r="AX123" s="134"/>
      <c r="AY123" s="134"/>
      <c r="AZ123" s="134"/>
    </row>
    <row r="124" spans="31:52">
      <c r="AE124" s="134"/>
      <c r="AF124" s="134"/>
      <c r="AG124" s="134"/>
      <c r="AH124" s="134"/>
      <c r="AI124" s="134"/>
      <c r="AJ124" s="134"/>
      <c r="AK124" s="134"/>
      <c r="AL124" s="134"/>
      <c r="AM124" s="134"/>
      <c r="AN124" s="134"/>
      <c r="AO124" s="134"/>
      <c r="AP124" s="134"/>
      <c r="AQ124" s="134"/>
      <c r="AR124" s="134"/>
      <c r="AS124" s="134"/>
      <c r="AT124" s="134"/>
      <c r="AU124" s="134"/>
      <c r="AV124" s="134"/>
      <c r="AW124" s="134"/>
      <c r="AX124" s="134"/>
      <c r="AY124" s="134"/>
      <c r="AZ124" s="134"/>
    </row>
    <row r="125" spans="31:52">
      <c r="AE125" s="134"/>
      <c r="AF125" s="134"/>
      <c r="AG125" s="134"/>
      <c r="AH125" s="134"/>
      <c r="AI125" s="134"/>
      <c r="AJ125" s="134"/>
      <c r="AK125" s="134"/>
      <c r="AL125" s="134"/>
      <c r="AM125" s="134"/>
      <c r="AN125" s="134"/>
      <c r="AO125" s="134"/>
      <c r="AP125" s="134"/>
      <c r="AQ125" s="134"/>
      <c r="AR125" s="134"/>
      <c r="AS125" s="134"/>
      <c r="AT125" s="134"/>
      <c r="AU125" s="134"/>
      <c r="AV125" s="134"/>
      <c r="AW125" s="134"/>
      <c r="AX125" s="134"/>
      <c r="AY125" s="134"/>
      <c r="AZ125" s="134"/>
    </row>
    <row r="126" spans="31:52">
      <c r="AE126" s="134"/>
      <c r="AF126" s="134"/>
      <c r="AG126" s="134"/>
      <c r="AH126" s="134"/>
      <c r="AI126" s="134"/>
      <c r="AJ126" s="134"/>
      <c r="AK126" s="134"/>
      <c r="AL126" s="134"/>
      <c r="AM126" s="134"/>
      <c r="AN126" s="134"/>
      <c r="AO126" s="134"/>
      <c r="AP126" s="134"/>
      <c r="AQ126" s="134"/>
      <c r="AR126" s="134"/>
      <c r="AS126" s="134"/>
      <c r="AT126" s="134"/>
      <c r="AU126" s="134"/>
      <c r="AV126" s="134"/>
      <c r="AW126" s="134"/>
      <c r="AX126" s="134"/>
      <c r="AY126" s="134"/>
      <c r="AZ126" s="134"/>
    </row>
    <row r="127" spans="31:52">
      <c r="AE127" s="134"/>
      <c r="AF127" s="134"/>
      <c r="AG127" s="134"/>
      <c r="AH127" s="134"/>
      <c r="AI127" s="134"/>
      <c r="AJ127" s="134"/>
      <c r="AK127" s="134"/>
      <c r="AL127" s="134"/>
      <c r="AM127" s="134"/>
      <c r="AN127" s="134"/>
      <c r="AO127" s="134"/>
      <c r="AP127" s="134"/>
      <c r="AQ127" s="134"/>
      <c r="AR127" s="134"/>
      <c r="AS127" s="134"/>
      <c r="AT127" s="134"/>
      <c r="AU127" s="134"/>
      <c r="AV127" s="134"/>
      <c r="AW127" s="134"/>
      <c r="AX127" s="134"/>
      <c r="AY127" s="134"/>
      <c r="AZ127" s="134"/>
    </row>
    <row r="128" spans="31:52">
      <c r="AE128" s="134"/>
      <c r="AF128" s="134"/>
      <c r="AG128" s="134"/>
      <c r="AH128" s="134"/>
      <c r="AI128" s="134"/>
      <c r="AJ128" s="134"/>
      <c r="AK128" s="134"/>
      <c r="AL128" s="134"/>
      <c r="AM128" s="134"/>
      <c r="AN128" s="134"/>
      <c r="AO128" s="134"/>
      <c r="AP128" s="134"/>
      <c r="AQ128" s="134"/>
      <c r="AR128" s="134"/>
      <c r="AS128" s="134"/>
      <c r="AT128" s="134"/>
      <c r="AU128" s="134"/>
      <c r="AV128" s="134"/>
      <c r="AW128" s="134"/>
      <c r="AX128" s="134"/>
      <c r="AY128" s="134"/>
      <c r="AZ128" s="134"/>
    </row>
    <row r="129" spans="31:52">
      <c r="AE129" s="134"/>
      <c r="AF129" s="134"/>
      <c r="AG129" s="134"/>
      <c r="AH129" s="134"/>
      <c r="AI129" s="134"/>
      <c r="AJ129" s="134"/>
      <c r="AK129" s="134"/>
      <c r="AL129" s="134"/>
      <c r="AM129" s="134"/>
      <c r="AN129" s="134"/>
      <c r="AO129" s="134"/>
      <c r="AP129" s="134"/>
      <c r="AQ129" s="134"/>
      <c r="AR129" s="134"/>
      <c r="AS129" s="134"/>
      <c r="AT129" s="134"/>
      <c r="AU129" s="134"/>
      <c r="AV129" s="134"/>
      <c r="AW129" s="134"/>
      <c r="AX129" s="134"/>
      <c r="AY129" s="134"/>
      <c r="AZ129" s="134"/>
    </row>
    <row r="130" spans="31:52">
      <c r="AE130" s="134"/>
      <c r="AF130" s="134"/>
      <c r="AG130" s="134"/>
      <c r="AH130" s="134"/>
      <c r="AI130" s="134"/>
      <c r="AJ130" s="134"/>
      <c r="AK130" s="134"/>
      <c r="AL130" s="134"/>
      <c r="AM130" s="134"/>
      <c r="AN130" s="134"/>
      <c r="AO130" s="134"/>
      <c r="AP130" s="134"/>
      <c r="AQ130" s="134"/>
      <c r="AR130" s="134"/>
      <c r="AS130" s="134"/>
      <c r="AT130" s="134"/>
      <c r="AU130" s="134"/>
      <c r="AV130" s="134"/>
      <c r="AW130" s="134"/>
      <c r="AX130" s="134"/>
      <c r="AY130" s="134"/>
      <c r="AZ130" s="134"/>
    </row>
    <row r="131" spans="31:52">
      <c r="AE131" s="134"/>
      <c r="AF131" s="134"/>
      <c r="AG131" s="134"/>
      <c r="AH131" s="134"/>
      <c r="AI131" s="134"/>
      <c r="AJ131" s="134"/>
      <c r="AK131" s="134"/>
      <c r="AL131" s="134"/>
      <c r="AM131" s="134"/>
      <c r="AN131" s="134"/>
      <c r="AO131" s="134"/>
      <c r="AP131" s="134"/>
      <c r="AQ131" s="134"/>
      <c r="AR131" s="134"/>
      <c r="AS131" s="134"/>
      <c r="AT131" s="134"/>
      <c r="AU131" s="134"/>
      <c r="AV131" s="134"/>
      <c r="AW131" s="134"/>
      <c r="AX131" s="134"/>
      <c r="AY131" s="134"/>
      <c r="AZ131" s="134"/>
    </row>
    <row r="132" spans="31:52">
      <c r="AE132" s="134"/>
      <c r="AF132" s="134"/>
      <c r="AG132" s="134"/>
      <c r="AH132" s="134"/>
      <c r="AI132" s="134"/>
      <c r="AJ132" s="134"/>
      <c r="AK132" s="134"/>
      <c r="AL132" s="134"/>
      <c r="AM132" s="134"/>
      <c r="AN132" s="134"/>
      <c r="AO132" s="134"/>
      <c r="AP132" s="134"/>
      <c r="AQ132" s="134"/>
      <c r="AR132" s="134"/>
      <c r="AS132" s="134"/>
      <c r="AT132" s="134"/>
      <c r="AU132" s="134"/>
      <c r="AV132" s="134"/>
      <c r="AW132" s="134"/>
      <c r="AX132" s="134"/>
      <c r="AY132" s="134"/>
      <c r="AZ132" s="134"/>
    </row>
    <row r="133" spans="31:52">
      <c r="AE133" s="134"/>
      <c r="AF133" s="134"/>
      <c r="AG133" s="134"/>
      <c r="AH133" s="134"/>
      <c r="AI133" s="134"/>
      <c r="AJ133" s="134"/>
      <c r="AK133" s="134"/>
      <c r="AL133" s="134"/>
      <c r="AM133" s="134"/>
      <c r="AN133" s="134"/>
      <c r="AO133" s="134"/>
      <c r="AP133" s="134"/>
      <c r="AQ133" s="134"/>
      <c r="AR133" s="134"/>
      <c r="AS133" s="134"/>
      <c r="AT133" s="134"/>
      <c r="AU133" s="134"/>
      <c r="AV133" s="134"/>
      <c r="AW133" s="134"/>
      <c r="AX133" s="134"/>
      <c r="AY133" s="134"/>
      <c r="AZ133" s="134"/>
    </row>
    <row r="134" spans="31:52">
      <c r="AE134" s="134"/>
      <c r="AF134" s="134"/>
      <c r="AG134" s="134"/>
      <c r="AH134" s="134"/>
      <c r="AI134" s="134"/>
      <c r="AJ134" s="134"/>
      <c r="AK134" s="134"/>
      <c r="AL134" s="134"/>
      <c r="AM134" s="134"/>
      <c r="AN134" s="134"/>
      <c r="AO134" s="134"/>
      <c r="AP134" s="134"/>
      <c r="AQ134" s="134"/>
      <c r="AR134" s="134"/>
      <c r="AS134" s="134"/>
      <c r="AT134" s="134"/>
      <c r="AU134" s="134"/>
      <c r="AV134" s="134"/>
      <c r="AW134" s="134"/>
      <c r="AX134" s="134"/>
      <c r="AY134" s="134"/>
      <c r="AZ134" s="134"/>
    </row>
    <row r="135" spans="31:52">
      <c r="AE135" s="134"/>
      <c r="AF135" s="134"/>
      <c r="AG135" s="134"/>
      <c r="AH135" s="134"/>
      <c r="AI135" s="134"/>
      <c r="AJ135" s="134"/>
      <c r="AK135" s="134"/>
      <c r="AL135" s="134"/>
      <c r="AM135" s="134"/>
      <c r="AN135" s="134"/>
      <c r="AO135" s="134"/>
      <c r="AP135" s="134"/>
      <c r="AQ135" s="134"/>
      <c r="AR135" s="134"/>
      <c r="AS135" s="134"/>
      <c r="AT135" s="134"/>
      <c r="AU135" s="134"/>
      <c r="AV135" s="134"/>
      <c r="AW135" s="134"/>
      <c r="AX135" s="134"/>
      <c r="AY135" s="134"/>
      <c r="AZ135" s="134"/>
    </row>
    <row r="136" spans="31:52">
      <c r="AE136" s="134"/>
      <c r="AF136" s="134"/>
      <c r="AG136" s="134"/>
      <c r="AH136" s="134"/>
      <c r="AI136" s="134"/>
      <c r="AJ136" s="134"/>
      <c r="AK136" s="134"/>
      <c r="AL136" s="134"/>
      <c r="AM136" s="134"/>
      <c r="AN136" s="134"/>
      <c r="AO136" s="134"/>
      <c r="AP136" s="134"/>
      <c r="AQ136" s="134"/>
      <c r="AR136" s="134"/>
      <c r="AS136" s="134"/>
      <c r="AT136" s="134"/>
      <c r="AU136" s="134"/>
      <c r="AV136" s="134"/>
      <c r="AW136" s="134"/>
      <c r="AX136" s="134"/>
      <c r="AY136" s="134"/>
      <c r="AZ136" s="134"/>
    </row>
    <row r="137" spans="31:52">
      <c r="AE137" s="134"/>
      <c r="AF137" s="134"/>
      <c r="AG137" s="134"/>
      <c r="AH137" s="134"/>
      <c r="AI137" s="134"/>
      <c r="AJ137" s="134"/>
      <c r="AK137" s="134"/>
      <c r="AL137" s="134"/>
      <c r="AM137" s="134"/>
      <c r="AN137" s="134"/>
      <c r="AO137" s="134"/>
      <c r="AP137" s="134"/>
      <c r="AQ137" s="134"/>
      <c r="AR137" s="134"/>
      <c r="AS137" s="134"/>
      <c r="AT137" s="134"/>
      <c r="AU137" s="134"/>
      <c r="AV137" s="134"/>
      <c r="AW137" s="134"/>
      <c r="AX137" s="134"/>
      <c r="AY137" s="134"/>
      <c r="AZ137" s="134"/>
    </row>
    <row r="138" spans="31:52">
      <c r="AE138" s="134"/>
      <c r="AF138" s="134"/>
      <c r="AG138" s="134"/>
      <c r="AH138" s="134"/>
      <c r="AI138" s="134"/>
      <c r="AJ138" s="134"/>
      <c r="AK138" s="134"/>
      <c r="AL138" s="134"/>
      <c r="AM138" s="134"/>
      <c r="AN138" s="134"/>
      <c r="AO138" s="134"/>
      <c r="AP138" s="134"/>
      <c r="AQ138" s="134"/>
      <c r="AR138" s="134"/>
      <c r="AS138" s="134"/>
      <c r="AT138" s="134"/>
      <c r="AU138" s="134"/>
      <c r="AV138" s="134"/>
      <c r="AW138" s="134"/>
      <c r="AX138" s="134"/>
      <c r="AY138" s="134"/>
      <c r="AZ138" s="134"/>
    </row>
    <row r="139" spans="31:52">
      <c r="AE139" s="134"/>
      <c r="AF139" s="134"/>
      <c r="AG139" s="134"/>
      <c r="AH139" s="134"/>
      <c r="AI139" s="134"/>
      <c r="AJ139" s="134"/>
      <c r="AK139" s="134"/>
      <c r="AL139" s="134"/>
      <c r="AM139" s="134"/>
      <c r="AN139" s="134"/>
      <c r="AO139" s="134"/>
      <c r="AP139" s="134"/>
      <c r="AQ139" s="134"/>
      <c r="AR139" s="134"/>
      <c r="AS139" s="134"/>
      <c r="AT139" s="134"/>
      <c r="AU139" s="134"/>
      <c r="AV139" s="134"/>
      <c r="AW139" s="134"/>
      <c r="AX139" s="134"/>
      <c r="AY139" s="134"/>
      <c r="AZ139" s="134"/>
    </row>
    <row r="140" spans="31:52">
      <c r="AE140" s="134"/>
      <c r="AF140" s="134"/>
      <c r="AG140" s="134"/>
      <c r="AH140" s="134"/>
      <c r="AI140" s="134"/>
      <c r="AJ140" s="134"/>
      <c r="AK140" s="134"/>
      <c r="AL140" s="134"/>
      <c r="AM140" s="134"/>
      <c r="AN140" s="134"/>
      <c r="AO140" s="134"/>
      <c r="AP140" s="134"/>
      <c r="AQ140" s="134"/>
      <c r="AR140" s="134"/>
      <c r="AS140" s="134"/>
      <c r="AT140" s="134"/>
      <c r="AU140" s="134"/>
      <c r="AV140" s="134"/>
      <c r="AW140" s="134"/>
      <c r="AX140" s="134"/>
      <c r="AY140" s="134"/>
      <c r="AZ140" s="134"/>
    </row>
    <row r="141" spans="31:52">
      <c r="AE141" s="134"/>
      <c r="AF141" s="134"/>
      <c r="AG141" s="134"/>
      <c r="AH141" s="134"/>
      <c r="AI141" s="134"/>
      <c r="AJ141" s="134"/>
      <c r="AK141" s="134"/>
      <c r="AL141" s="134"/>
      <c r="AM141" s="134"/>
      <c r="AN141" s="134"/>
      <c r="AO141" s="134"/>
      <c r="AP141" s="134"/>
      <c r="AQ141" s="134"/>
      <c r="AR141" s="134"/>
      <c r="AS141" s="134"/>
      <c r="AT141" s="134"/>
      <c r="AU141" s="134"/>
      <c r="AV141" s="134"/>
      <c r="AW141" s="134"/>
      <c r="AX141" s="134"/>
      <c r="AY141" s="134"/>
      <c r="AZ141" s="134"/>
    </row>
    <row r="142" spans="31:52">
      <c r="AE142" s="134"/>
      <c r="AF142" s="134"/>
      <c r="AG142" s="134"/>
      <c r="AH142" s="134"/>
      <c r="AI142" s="134"/>
      <c r="AJ142" s="134"/>
      <c r="AK142" s="134"/>
      <c r="AL142" s="134"/>
      <c r="AM142" s="134"/>
      <c r="AN142" s="134"/>
      <c r="AO142" s="134"/>
      <c r="AP142" s="134"/>
      <c r="AQ142" s="134"/>
      <c r="AR142" s="134"/>
      <c r="AS142" s="134"/>
      <c r="AT142" s="134"/>
      <c r="AU142" s="134"/>
      <c r="AV142" s="134"/>
      <c r="AW142" s="134"/>
      <c r="AX142" s="134"/>
      <c r="AY142" s="134"/>
      <c r="AZ142" s="134"/>
    </row>
    <row r="143" spans="31:52">
      <c r="AE143" s="134"/>
      <c r="AF143" s="134"/>
      <c r="AG143" s="134"/>
      <c r="AH143" s="134"/>
      <c r="AI143" s="134"/>
      <c r="AJ143" s="134"/>
      <c r="AK143" s="134"/>
      <c r="AL143" s="134"/>
      <c r="AM143" s="134"/>
      <c r="AN143" s="134"/>
      <c r="AO143" s="134"/>
      <c r="AP143" s="134"/>
      <c r="AQ143" s="134"/>
      <c r="AR143" s="134"/>
      <c r="AS143" s="134"/>
      <c r="AT143" s="134"/>
      <c r="AU143" s="134"/>
      <c r="AV143" s="134"/>
      <c r="AW143" s="134"/>
      <c r="AX143" s="134"/>
      <c r="AY143" s="134"/>
      <c r="AZ143" s="134"/>
    </row>
    <row r="144" spans="31:52">
      <c r="AE144" s="134"/>
      <c r="AF144" s="134"/>
      <c r="AG144" s="134"/>
      <c r="AH144" s="134"/>
      <c r="AI144" s="134"/>
      <c r="AJ144" s="134"/>
      <c r="AK144" s="134"/>
      <c r="AL144" s="134"/>
      <c r="AM144" s="134"/>
      <c r="AN144" s="134"/>
      <c r="AO144" s="134"/>
      <c r="AP144" s="134"/>
      <c r="AQ144" s="134"/>
      <c r="AR144" s="134"/>
      <c r="AS144" s="134"/>
      <c r="AT144" s="134"/>
      <c r="AU144" s="134"/>
      <c r="AV144" s="134"/>
      <c r="AW144" s="134"/>
      <c r="AX144" s="134"/>
      <c r="AY144" s="134"/>
      <c r="AZ144" s="134"/>
    </row>
    <row r="145" spans="31:52">
      <c r="AE145" s="134"/>
      <c r="AF145" s="134"/>
      <c r="AG145" s="134"/>
      <c r="AH145" s="134"/>
      <c r="AI145" s="134"/>
      <c r="AJ145" s="134"/>
      <c r="AK145" s="134"/>
      <c r="AL145" s="134"/>
      <c r="AM145" s="134"/>
      <c r="AN145" s="134"/>
      <c r="AO145" s="134"/>
      <c r="AP145" s="134"/>
      <c r="AQ145" s="134"/>
      <c r="AR145" s="134"/>
      <c r="AS145" s="134"/>
      <c r="AT145" s="134"/>
      <c r="AU145" s="134"/>
      <c r="AV145" s="134"/>
      <c r="AW145" s="134"/>
      <c r="AX145" s="134"/>
      <c r="AY145" s="134"/>
      <c r="AZ145" s="134"/>
    </row>
    <row r="146" spans="31:52">
      <c r="AE146" s="134"/>
      <c r="AF146" s="134"/>
      <c r="AG146" s="134"/>
      <c r="AH146" s="134"/>
      <c r="AI146" s="134"/>
      <c r="AJ146" s="134"/>
      <c r="AK146" s="134"/>
      <c r="AL146" s="134"/>
      <c r="AM146" s="134"/>
      <c r="AN146" s="134"/>
      <c r="AO146" s="134"/>
      <c r="AP146" s="134"/>
      <c r="AQ146" s="134"/>
      <c r="AR146" s="134"/>
      <c r="AS146" s="134"/>
      <c r="AT146" s="134"/>
      <c r="AU146" s="134"/>
      <c r="AV146" s="134"/>
      <c r="AW146" s="134"/>
      <c r="AX146" s="134"/>
      <c r="AY146" s="134"/>
      <c r="AZ146" s="134"/>
    </row>
    <row r="147" spans="31:52">
      <c r="AE147" s="134"/>
      <c r="AF147" s="134"/>
      <c r="AG147" s="134"/>
      <c r="AH147" s="134"/>
      <c r="AI147" s="134"/>
      <c r="AJ147" s="134"/>
      <c r="AK147" s="134"/>
      <c r="AL147" s="134"/>
      <c r="AM147" s="134"/>
      <c r="AN147" s="134"/>
      <c r="AO147" s="134"/>
      <c r="AP147" s="134"/>
      <c r="AQ147" s="134"/>
      <c r="AR147" s="134"/>
      <c r="AS147" s="134"/>
      <c r="AT147" s="134"/>
      <c r="AU147" s="134"/>
      <c r="AV147" s="134"/>
      <c r="AW147" s="134"/>
      <c r="AX147" s="134"/>
      <c r="AY147" s="134"/>
      <c r="AZ147" s="134"/>
    </row>
    <row r="148" spans="31:52">
      <c r="AE148" s="134"/>
      <c r="AF148" s="134"/>
      <c r="AG148" s="134"/>
      <c r="AH148" s="134"/>
      <c r="AI148" s="134"/>
      <c r="AJ148" s="134"/>
      <c r="AK148" s="134"/>
      <c r="AL148" s="134"/>
      <c r="AM148" s="134"/>
      <c r="AN148" s="134"/>
      <c r="AO148" s="134"/>
      <c r="AP148" s="134"/>
      <c r="AQ148" s="134"/>
      <c r="AR148" s="134"/>
      <c r="AS148" s="134"/>
      <c r="AT148" s="134"/>
      <c r="AU148" s="134"/>
      <c r="AV148" s="134"/>
      <c r="AW148" s="134"/>
      <c r="AX148" s="134"/>
      <c r="AY148" s="134"/>
      <c r="AZ148" s="134"/>
    </row>
    <row r="149" spans="31:52">
      <c r="AE149" s="134"/>
      <c r="AF149" s="134"/>
      <c r="AG149" s="134"/>
      <c r="AH149" s="134"/>
      <c r="AI149" s="134"/>
      <c r="AJ149" s="134"/>
      <c r="AK149" s="134"/>
      <c r="AL149" s="134"/>
      <c r="AM149" s="134"/>
      <c r="AN149" s="134"/>
      <c r="AO149" s="134"/>
      <c r="AP149" s="134"/>
      <c r="AQ149" s="134"/>
      <c r="AR149" s="134"/>
      <c r="AS149" s="134"/>
      <c r="AT149" s="134"/>
      <c r="AU149" s="134"/>
      <c r="AV149" s="134"/>
      <c r="AW149" s="134"/>
      <c r="AX149" s="134"/>
      <c r="AY149" s="134"/>
      <c r="AZ149" s="134"/>
    </row>
    <row r="150" spans="31:52">
      <c r="AE150" s="134"/>
      <c r="AF150" s="134"/>
      <c r="AG150" s="134"/>
      <c r="AH150" s="134"/>
      <c r="AI150" s="134"/>
      <c r="AJ150" s="134"/>
      <c r="AK150" s="134"/>
      <c r="AL150" s="134"/>
      <c r="AM150" s="134"/>
      <c r="AN150" s="134"/>
      <c r="AO150" s="134"/>
      <c r="AP150" s="134"/>
      <c r="AQ150" s="134"/>
      <c r="AR150" s="134"/>
      <c r="AS150" s="134"/>
      <c r="AT150" s="134"/>
      <c r="AU150" s="134"/>
      <c r="AV150" s="134"/>
      <c r="AW150" s="134"/>
      <c r="AX150" s="134"/>
      <c r="AY150" s="134"/>
      <c r="AZ150" s="134"/>
    </row>
    <row r="151" spans="31:52">
      <c r="AE151" s="134"/>
      <c r="AF151" s="134"/>
      <c r="AG151" s="134"/>
      <c r="AH151" s="134"/>
      <c r="AI151" s="134"/>
      <c r="AJ151" s="134"/>
      <c r="AK151" s="134"/>
      <c r="AL151" s="134"/>
      <c r="AM151" s="134"/>
      <c r="AN151" s="134"/>
      <c r="AO151" s="134"/>
      <c r="AP151" s="134"/>
      <c r="AQ151" s="134"/>
      <c r="AR151" s="134"/>
      <c r="AS151" s="134"/>
      <c r="AT151" s="134"/>
      <c r="AU151" s="134"/>
      <c r="AV151" s="134"/>
      <c r="AW151" s="134"/>
      <c r="AX151" s="134"/>
      <c r="AY151" s="134"/>
      <c r="AZ151" s="134"/>
    </row>
    <row r="152" spans="31:52">
      <c r="AE152" s="134"/>
      <c r="AF152" s="134"/>
      <c r="AG152" s="134"/>
      <c r="AH152" s="134"/>
      <c r="AI152" s="134"/>
      <c r="AJ152" s="134"/>
      <c r="AK152" s="134"/>
      <c r="AL152" s="134"/>
      <c r="AM152" s="134"/>
      <c r="AN152" s="134"/>
      <c r="AO152" s="134"/>
      <c r="AP152" s="134"/>
      <c r="AQ152" s="134"/>
      <c r="AR152" s="134"/>
      <c r="AS152" s="134"/>
      <c r="AT152" s="134"/>
      <c r="AU152" s="134"/>
      <c r="AV152" s="134"/>
      <c r="AW152" s="134"/>
      <c r="AX152" s="134"/>
      <c r="AY152" s="134"/>
      <c r="AZ152" s="134"/>
    </row>
    <row r="153" spans="31:52">
      <c r="AE153" s="134"/>
      <c r="AF153" s="134"/>
      <c r="AG153" s="134"/>
      <c r="AH153" s="134"/>
      <c r="AI153" s="134"/>
      <c r="AJ153" s="134"/>
      <c r="AK153" s="134"/>
      <c r="AL153" s="134"/>
      <c r="AM153" s="134"/>
      <c r="AN153" s="134"/>
      <c r="AO153" s="134"/>
      <c r="AP153" s="134"/>
      <c r="AQ153" s="134"/>
      <c r="AR153" s="134"/>
      <c r="AS153" s="134"/>
      <c r="AT153" s="134"/>
      <c r="AU153" s="134"/>
      <c r="AV153" s="134"/>
      <c r="AW153" s="134"/>
      <c r="AX153" s="134"/>
      <c r="AY153" s="134"/>
      <c r="AZ153" s="134"/>
    </row>
    <row r="154" spans="31:52">
      <c r="AE154" s="134"/>
      <c r="AF154" s="134"/>
      <c r="AG154" s="134"/>
      <c r="AH154" s="134"/>
      <c r="AI154" s="134"/>
      <c r="AJ154" s="134"/>
      <c r="AK154" s="134"/>
      <c r="AL154" s="134"/>
      <c r="AM154" s="134"/>
      <c r="AN154" s="134"/>
      <c r="AO154" s="134"/>
      <c r="AP154" s="134"/>
      <c r="AQ154" s="134"/>
      <c r="AR154" s="134"/>
      <c r="AS154" s="134"/>
      <c r="AT154" s="134"/>
      <c r="AU154" s="134"/>
      <c r="AV154" s="134"/>
      <c r="AW154" s="134"/>
      <c r="AX154" s="134"/>
      <c r="AY154" s="134"/>
      <c r="AZ154" s="134"/>
    </row>
    <row r="155" spans="31:52">
      <c r="AE155" s="134"/>
      <c r="AF155" s="134"/>
      <c r="AG155" s="134"/>
      <c r="AH155" s="134"/>
      <c r="AI155" s="134"/>
      <c r="AJ155" s="134"/>
      <c r="AK155" s="134"/>
      <c r="AL155" s="134"/>
      <c r="AM155" s="134"/>
      <c r="AN155" s="134"/>
      <c r="AO155" s="134"/>
      <c r="AP155" s="134"/>
      <c r="AQ155" s="134"/>
      <c r="AR155" s="134"/>
      <c r="AS155" s="134"/>
      <c r="AT155" s="134"/>
      <c r="AU155" s="134"/>
      <c r="AV155" s="134"/>
      <c r="AW155" s="134"/>
      <c r="AX155" s="134"/>
      <c r="AY155" s="134"/>
      <c r="AZ155" s="134"/>
    </row>
    <row r="156" spans="31:52">
      <c r="AE156" s="134"/>
      <c r="AF156" s="134"/>
      <c r="AG156" s="134"/>
      <c r="AH156" s="134"/>
      <c r="AI156" s="134"/>
      <c r="AJ156" s="134"/>
      <c r="AK156" s="134"/>
      <c r="AL156" s="134"/>
      <c r="AM156" s="134"/>
      <c r="AN156" s="134"/>
      <c r="AO156" s="134"/>
      <c r="AP156" s="134"/>
      <c r="AQ156" s="134"/>
      <c r="AR156" s="134"/>
      <c r="AS156" s="134"/>
      <c r="AT156" s="134"/>
      <c r="AU156" s="134"/>
      <c r="AV156" s="134"/>
      <c r="AW156" s="134"/>
      <c r="AX156" s="134"/>
      <c r="AY156" s="134"/>
      <c r="AZ156" s="134"/>
    </row>
    <row r="157" spans="31:52">
      <c r="AE157" s="134"/>
      <c r="AF157" s="134"/>
      <c r="AG157" s="134"/>
      <c r="AH157" s="134"/>
      <c r="AI157" s="134"/>
      <c r="AJ157" s="134"/>
      <c r="AK157" s="134"/>
      <c r="AL157" s="134"/>
      <c r="AM157" s="134"/>
      <c r="AN157" s="134"/>
      <c r="AO157" s="134"/>
      <c r="AP157" s="134"/>
      <c r="AQ157" s="134"/>
      <c r="AR157" s="134"/>
      <c r="AS157" s="134"/>
      <c r="AT157" s="134"/>
      <c r="AU157" s="134"/>
      <c r="AV157" s="134"/>
      <c r="AW157" s="134"/>
      <c r="AX157" s="134"/>
      <c r="AY157" s="134"/>
      <c r="AZ157" s="134"/>
    </row>
    <row r="158" spans="31:52">
      <c r="AE158" s="134"/>
      <c r="AF158" s="134"/>
      <c r="AG158" s="134"/>
      <c r="AH158" s="134"/>
      <c r="AI158" s="134"/>
      <c r="AJ158" s="134"/>
      <c r="AK158" s="134"/>
      <c r="AL158" s="134"/>
      <c r="AM158" s="134"/>
      <c r="AN158" s="134"/>
      <c r="AO158" s="134"/>
      <c r="AP158" s="134"/>
      <c r="AQ158" s="134"/>
      <c r="AR158" s="134"/>
      <c r="AS158" s="134"/>
      <c r="AT158" s="134"/>
      <c r="AU158" s="134"/>
      <c r="AV158" s="134"/>
      <c r="AW158" s="134"/>
      <c r="AX158" s="134"/>
      <c r="AY158" s="134"/>
      <c r="AZ158" s="134"/>
    </row>
    <row r="159" spans="31:52">
      <c r="AE159" s="134"/>
      <c r="AF159" s="134"/>
      <c r="AG159" s="134"/>
      <c r="AH159" s="134"/>
      <c r="AI159" s="134"/>
      <c r="AJ159" s="134"/>
      <c r="AK159" s="134"/>
      <c r="AL159" s="134"/>
      <c r="AM159" s="134"/>
      <c r="AN159" s="134"/>
      <c r="AO159" s="134"/>
      <c r="AP159" s="134"/>
      <c r="AQ159" s="134"/>
      <c r="AR159" s="134"/>
      <c r="AS159" s="134"/>
      <c r="AT159" s="134"/>
      <c r="AU159" s="134"/>
      <c r="AV159" s="134"/>
      <c r="AW159" s="134"/>
      <c r="AX159" s="134"/>
      <c r="AY159" s="134"/>
      <c r="AZ159" s="134"/>
    </row>
    <row r="160" spans="31:52">
      <c r="AE160" s="134"/>
      <c r="AF160" s="134"/>
      <c r="AG160" s="134"/>
      <c r="AH160" s="134"/>
      <c r="AI160" s="134"/>
      <c r="AJ160" s="134"/>
      <c r="AK160" s="134"/>
      <c r="AL160" s="134"/>
      <c r="AM160" s="134"/>
      <c r="AN160" s="134"/>
      <c r="AO160" s="134"/>
      <c r="AP160" s="134"/>
      <c r="AQ160" s="134"/>
      <c r="AR160" s="134"/>
      <c r="AS160" s="134"/>
      <c r="AT160" s="134"/>
      <c r="AU160" s="134"/>
      <c r="AV160" s="134"/>
      <c r="AW160" s="134"/>
      <c r="AX160" s="134"/>
      <c r="AY160" s="134"/>
      <c r="AZ160" s="134"/>
    </row>
    <row r="161" spans="31:52">
      <c r="AE161" s="134"/>
      <c r="AF161" s="134"/>
      <c r="AG161" s="134"/>
      <c r="AH161" s="134"/>
      <c r="AI161" s="134"/>
      <c r="AJ161" s="134"/>
      <c r="AK161" s="134"/>
      <c r="AL161" s="134"/>
      <c r="AM161" s="134"/>
      <c r="AN161" s="134"/>
      <c r="AO161" s="134"/>
      <c r="AP161" s="134"/>
      <c r="AQ161" s="134"/>
      <c r="AR161" s="134"/>
      <c r="AS161" s="134"/>
      <c r="AT161" s="134"/>
      <c r="AU161" s="134"/>
      <c r="AV161" s="134"/>
      <c r="AW161" s="134"/>
      <c r="AX161" s="134"/>
      <c r="AY161" s="134"/>
      <c r="AZ161" s="134"/>
    </row>
    <row r="162" spans="31:52">
      <c r="AE162" s="134"/>
      <c r="AF162" s="134"/>
      <c r="AG162" s="134"/>
      <c r="AH162" s="134"/>
      <c r="AI162" s="134"/>
      <c r="AJ162" s="134"/>
      <c r="AK162" s="134"/>
      <c r="AL162" s="134"/>
      <c r="AM162" s="134"/>
      <c r="AN162" s="134"/>
      <c r="AO162" s="134"/>
      <c r="AP162" s="134"/>
      <c r="AQ162" s="134"/>
      <c r="AR162" s="134"/>
      <c r="AS162" s="134"/>
      <c r="AT162" s="134"/>
      <c r="AU162" s="134"/>
      <c r="AV162" s="134"/>
      <c r="AW162" s="134"/>
      <c r="AX162" s="134"/>
      <c r="AY162" s="134"/>
      <c r="AZ162" s="134"/>
    </row>
    <row r="163" spans="31:52">
      <c r="AE163" s="134"/>
      <c r="AF163" s="134"/>
      <c r="AG163" s="134"/>
      <c r="AH163" s="134"/>
      <c r="AI163" s="134"/>
      <c r="AJ163" s="134"/>
      <c r="AK163" s="134"/>
      <c r="AL163" s="134"/>
      <c r="AM163" s="134"/>
      <c r="AN163" s="134"/>
      <c r="AO163" s="134"/>
      <c r="AP163" s="134"/>
      <c r="AQ163" s="134"/>
      <c r="AR163" s="134"/>
      <c r="AS163" s="134"/>
      <c r="AT163" s="134"/>
      <c r="AU163" s="134"/>
      <c r="AV163" s="134"/>
      <c r="AW163" s="134"/>
      <c r="AX163" s="134"/>
      <c r="AY163" s="134"/>
      <c r="AZ163" s="134"/>
    </row>
    <row r="164" spans="31:52">
      <c r="AE164" s="134"/>
      <c r="AF164" s="134"/>
      <c r="AG164" s="134"/>
      <c r="AH164" s="134"/>
      <c r="AI164" s="134"/>
      <c r="AJ164" s="134"/>
      <c r="AK164" s="134"/>
      <c r="AL164" s="134"/>
      <c r="AM164" s="134"/>
      <c r="AN164" s="134"/>
      <c r="AO164" s="134"/>
      <c r="AP164" s="134"/>
      <c r="AQ164" s="134"/>
      <c r="AR164" s="134"/>
      <c r="AS164" s="134"/>
      <c r="AT164" s="134"/>
      <c r="AU164" s="134"/>
      <c r="AV164" s="134"/>
      <c r="AW164" s="134"/>
      <c r="AX164" s="134"/>
      <c r="AY164" s="134"/>
      <c r="AZ164" s="134"/>
    </row>
    <row r="165" spans="31:52">
      <c r="AE165" s="134"/>
      <c r="AF165" s="134"/>
      <c r="AG165" s="134"/>
      <c r="AH165" s="134"/>
      <c r="AI165" s="134"/>
      <c r="AJ165" s="134"/>
      <c r="AK165" s="134"/>
      <c r="AL165" s="134"/>
      <c r="AM165" s="134"/>
      <c r="AN165" s="134"/>
      <c r="AO165" s="134"/>
      <c r="AP165" s="134"/>
      <c r="AQ165" s="134"/>
      <c r="AR165" s="134"/>
      <c r="AS165" s="134"/>
      <c r="AT165" s="134"/>
      <c r="AU165" s="134"/>
      <c r="AV165" s="134"/>
      <c r="AW165" s="134"/>
      <c r="AX165" s="134"/>
      <c r="AY165" s="134"/>
      <c r="AZ165" s="134"/>
    </row>
    <row r="166" spans="31:52">
      <c r="AE166" s="134"/>
      <c r="AF166" s="134"/>
      <c r="AG166" s="134"/>
      <c r="AH166" s="134"/>
      <c r="AI166" s="134"/>
      <c r="AJ166" s="134"/>
      <c r="AK166" s="134"/>
      <c r="AL166" s="134"/>
      <c r="AM166" s="134"/>
      <c r="AN166" s="134"/>
      <c r="AO166" s="134"/>
      <c r="AP166" s="134"/>
      <c r="AQ166" s="134"/>
      <c r="AR166" s="134"/>
      <c r="AS166" s="134"/>
      <c r="AT166" s="134"/>
      <c r="AU166" s="134"/>
      <c r="AV166" s="134"/>
      <c r="AW166" s="134"/>
      <c r="AX166" s="134"/>
      <c r="AY166" s="134"/>
      <c r="AZ166" s="134"/>
    </row>
    <row r="167" spans="31:52">
      <c r="AE167" s="134"/>
      <c r="AF167" s="134"/>
      <c r="AG167" s="134"/>
      <c r="AH167" s="134"/>
      <c r="AI167" s="134"/>
      <c r="AJ167" s="134"/>
      <c r="AK167" s="134"/>
      <c r="AL167" s="134"/>
      <c r="AM167" s="134"/>
      <c r="AN167" s="134"/>
      <c r="AO167" s="134"/>
      <c r="AP167" s="134"/>
      <c r="AQ167" s="134"/>
      <c r="AR167" s="134"/>
      <c r="AS167" s="134"/>
      <c r="AT167" s="134"/>
      <c r="AU167" s="134"/>
      <c r="AV167" s="134"/>
      <c r="AW167" s="134"/>
      <c r="AX167" s="134"/>
      <c r="AY167" s="134"/>
      <c r="AZ167" s="134"/>
    </row>
    <row r="168" spans="31:52">
      <c r="AE168" s="134"/>
      <c r="AF168" s="134"/>
      <c r="AG168" s="134"/>
      <c r="AH168" s="134"/>
      <c r="AI168" s="134"/>
      <c r="AJ168" s="134"/>
      <c r="AK168" s="134"/>
      <c r="AL168" s="134"/>
      <c r="AM168" s="134"/>
      <c r="AN168" s="134"/>
      <c r="AO168" s="134"/>
      <c r="AP168" s="134"/>
      <c r="AQ168" s="134"/>
      <c r="AR168" s="134"/>
      <c r="AS168" s="134"/>
      <c r="AT168" s="134"/>
      <c r="AU168" s="134"/>
      <c r="AV168" s="134"/>
      <c r="AW168" s="134"/>
      <c r="AX168" s="134"/>
      <c r="AY168" s="134"/>
      <c r="AZ168" s="134"/>
    </row>
    <row r="169" spans="31:52">
      <c r="AE169" s="134"/>
      <c r="AF169" s="134"/>
      <c r="AG169" s="134"/>
      <c r="AH169" s="134"/>
      <c r="AI169" s="134"/>
      <c r="AJ169" s="134"/>
      <c r="AK169" s="134"/>
      <c r="AL169" s="134"/>
      <c r="AM169" s="134"/>
      <c r="AN169" s="134"/>
      <c r="AO169" s="134"/>
      <c r="AP169" s="134"/>
      <c r="AQ169" s="134"/>
      <c r="AR169" s="134"/>
      <c r="AS169" s="134"/>
      <c r="AT169" s="134"/>
      <c r="AU169" s="134"/>
      <c r="AV169" s="134"/>
      <c r="AW169" s="134"/>
      <c r="AX169" s="134"/>
      <c r="AY169" s="134"/>
      <c r="AZ169" s="134"/>
    </row>
    <row r="170" spans="31:52">
      <c r="AE170" s="134"/>
      <c r="AF170" s="134"/>
      <c r="AG170" s="134"/>
      <c r="AH170" s="134"/>
      <c r="AI170" s="134"/>
      <c r="AJ170" s="134"/>
      <c r="AK170" s="134"/>
      <c r="AL170" s="134"/>
      <c r="AM170" s="134"/>
      <c r="AN170" s="134"/>
      <c r="AO170" s="134"/>
      <c r="AP170" s="134"/>
      <c r="AQ170" s="134"/>
      <c r="AR170" s="134"/>
      <c r="AS170" s="134"/>
      <c r="AT170" s="134"/>
      <c r="AU170" s="134"/>
      <c r="AV170" s="134"/>
      <c r="AW170" s="134"/>
      <c r="AX170" s="134"/>
      <c r="AY170" s="134"/>
      <c r="AZ170" s="134"/>
    </row>
    <row r="171" spans="31:52">
      <c r="AE171" s="134"/>
      <c r="AF171" s="134"/>
      <c r="AG171" s="134"/>
      <c r="AH171" s="134"/>
      <c r="AI171" s="134"/>
      <c r="AJ171" s="134"/>
      <c r="AK171" s="134"/>
      <c r="AL171" s="134"/>
      <c r="AM171" s="134"/>
      <c r="AN171" s="134"/>
      <c r="AO171" s="134"/>
      <c r="AP171" s="134"/>
      <c r="AQ171" s="134"/>
      <c r="AR171" s="134"/>
      <c r="AS171" s="134"/>
      <c r="AT171" s="134"/>
      <c r="AU171" s="134"/>
      <c r="AV171" s="134"/>
      <c r="AW171" s="134"/>
      <c r="AX171" s="134"/>
      <c r="AY171" s="134"/>
      <c r="AZ171" s="134"/>
    </row>
    <row r="172" spans="31:52">
      <c r="AE172" s="134"/>
      <c r="AF172" s="134"/>
      <c r="AG172" s="134"/>
      <c r="AH172" s="134"/>
      <c r="AI172" s="134"/>
      <c r="AJ172" s="134"/>
      <c r="AK172" s="134"/>
      <c r="AL172" s="134"/>
      <c r="AM172" s="134"/>
      <c r="AN172" s="134"/>
      <c r="AO172" s="134"/>
      <c r="AP172" s="134"/>
      <c r="AQ172" s="134"/>
      <c r="AR172" s="134"/>
      <c r="AS172" s="134"/>
      <c r="AT172" s="134"/>
      <c r="AU172" s="134"/>
      <c r="AV172" s="134"/>
      <c r="AW172" s="134"/>
      <c r="AX172" s="134"/>
      <c r="AY172" s="134"/>
      <c r="AZ172" s="134"/>
    </row>
    <row r="173" spans="31:52">
      <c r="AE173" s="134"/>
      <c r="AF173" s="134"/>
      <c r="AG173" s="134"/>
      <c r="AH173" s="134"/>
      <c r="AI173" s="134"/>
      <c r="AJ173" s="134"/>
      <c r="AK173" s="134"/>
      <c r="AL173" s="134"/>
      <c r="AM173" s="134"/>
      <c r="AN173" s="134"/>
      <c r="AO173" s="134"/>
      <c r="AP173" s="134"/>
      <c r="AQ173" s="134"/>
      <c r="AR173" s="134"/>
      <c r="AS173" s="134"/>
      <c r="AT173" s="134"/>
      <c r="AU173" s="134"/>
      <c r="AV173" s="134"/>
      <c r="AW173" s="134"/>
      <c r="AX173" s="134"/>
      <c r="AY173" s="134"/>
      <c r="AZ173" s="134"/>
    </row>
    <row r="174" spans="31:52">
      <c r="AE174" s="134"/>
      <c r="AF174" s="134"/>
      <c r="AG174" s="134"/>
      <c r="AH174" s="134"/>
      <c r="AI174" s="134"/>
      <c r="AJ174" s="134"/>
      <c r="AK174" s="134"/>
      <c r="AL174" s="134"/>
      <c r="AM174" s="134"/>
      <c r="AN174" s="134"/>
      <c r="AO174" s="134"/>
      <c r="AP174" s="134"/>
      <c r="AQ174" s="134"/>
      <c r="AR174" s="134"/>
      <c r="AS174" s="134"/>
      <c r="AT174" s="134"/>
      <c r="AU174" s="134"/>
      <c r="AV174" s="134"/>
      <c r="AW174" s="134"/>
      <c r="AX174" s="134"/>
      <c r="AY174" s="134"/>
      <c r="AZ174" s="134"/>
    </row>
    <row r="175" spans="31:52">
      <c r="AE175" s="134"/>
      <c r="AF175" s="134"/>
      <c r="AG175" s="134"/>
      <c r="AH175" s="134"/>
      <c r="AI175" s="134"/>
      <c r="AJ175" s="134"/>
      <c r="AK175" s="134"/>
      <c r="AL175" s="134"/>
      <c r="AM175" s="134"/>
      <c r="AN175" s="134"/>
      <c r="AO175" s="134"/>
      <c r="AP175" s="134"/>
      <c r="AQ175" s="134"/>
      <c r="AR175" s="134"/>
      <c r="AS175" s="134"/>
      <c r="AT175" s="134"/>
      <c r="AU175" s="134"/>
      <c r="AV175" s="134"/>
      <c r="AW175" s="134"/>
      <c r="AX175" s="134"/>
      <c r="AY175" s="134"/>
      <c r="AZ175" s="134"/>
    </row>
    <row r="176" spans="31:52">
      <c r="AE176" s="134"/>
      <c r="AF176" s="134"/>
      <c r="AG176" s="134"/>
      <c r="AH176" s="134"/>
      <c r="AI176" s="134"/>
      <c r="AJ176" s="134"/>
      <c r="AK176" s="134"/>
      <c r="AL176" s="134"/>
      <c r="AM176" s="134"/>
      <c r="AN176" s="134"/>
      <c r="AO176" s="134"/>
      <c r="AP176" s="134"/>
      <c r="AQ176" s="134"/>
      <c r="AR176" s="134"/>
      <c r="AS176" s="134"/>
      <c r="AT176" s="134"/>
      <c r="AU176" s="134"/>
      <c r="AV176" s="134"/>
      <c r="AW176" s="134"/>
      <c r="AX176" s="134"/>
      <c r="AY176" s="134"/>
      <c r="AZ176" s="134"/>
    </row>
    <row r="177" spans="31:52">
      <c r="AE177" s="134"/>
      <c r="AF177" s="134"/>
      <c r="AG177" s="134"/>
      <c r="AH177" s="134"/>
      <c r="AI177" s="134"/>
      <c r="AJ177" s="134"/>
      <c r="AK177" s="134"/>
      <c r="AL177" s="134"/>
      <c r="AM177" s="134"/>
      <c r="AN177" s="134"/>
      <c r="AO177" s="134"/>
      <c r="AP177" s="134"/>
      <c r="AQ177" s="134"/>
      <c r="AR177" s="134"/>
      <c r="AS177" s="134"/>
      <c r="AT177" s="134"/>
      <c r="AU177" s="134"/>
      <c r="AV177" s="134"/>
      <c r="AW177" s="134"/>
      <c r="AX177" s="134"/>
      <c r="AY177" s="134"/>
      <c r="AZ177" s="134"/>
    </row>
    <row r="178" spans="31:52">
      <c r="AE178" s="134"/>
      <c r="AF178" s="134"/>
      <c r="AG178" s="134"/>
      <c r="AH178" s="134"/>
      <c r="AI178" s="134"/>
      <c r="AJ178" s="134"/>
      <c r="AK178" s="134"/>
      <c r="AL178" s="134"/>
      <c r="AM178" s="134"/>
      <c r="AN178" s="134"/>
      <c r="AO178" s="134"/>
      <c r="AP178" s="134"/>
      <c r="AQ178" s="134"/>
      <c r="AR178" s="134"/>
      <c r="AS178" s="134"/>
      <c r="AT178" s="134"/>
      <c r="AU178" s="134"/>
      <c r="AV178" s="134"/>
      <c r="AW178" s="134"/>
      <c r="AX178" s="134"/>
      <c r="AY178" s="134"/>
      <c r="AZ178" s="134"/>
    </row>
    <row r="179" spans="31:52">
      <c r="AE179" s="134"/>
      <c r="AF179" s="134"/>
      <c r="AG179" s="134"/>
      <c r="AH179" s="134"/>
      <c r="AI179" s="134"/>
      <c r="AJ179" s="134"/>
      <c r="AK179" s="134"/>
      <c r="AL179" s="134"/>
      <c r="AM179" s="134"/>
      <c r="AN179" s="134"/>
      <c r="AO179" s="134"/>
      <c r="AP179" s="134"/>
      <c r="AQ179" s="134"/>
      <c r="AR179" s="134"/>
      <c r="AS179" s="134"/>
      <c r="AT179" s="134"/>
      <c r="AU179" s="134"/>
      <c r="AV179" s="134"/>
      <c r="AW179" s="134"/>
      <c r="AX179" s="134"/>
      <c r="AY179" s="134"/>
      <c r="AZ179" s="134"/>
    </row>
    <row r="180" spans="31:52">
      <c r="AE180" s="134"/>
      <c r="AF180" s="134"/>
      <c r="AG180" s="134"/>
      <c r="AH180" s="134"/>
      <c r="AI180" s="134"/>
      <c r="AJ180" s="134"/>
      <c r="AK180" s="134"/>
      <c r="AL180" s="134"/>
      <c r="AM180" s="134"/>
      <c r="AN180" s="134"/>
      <c r="AO180" s="134"/>
      <c r="AP180" s="134"/>
      <c r="AQ180" s="134"/>
      <c r="AR180" s="134"/>
      <c r="AS180" s="134"/>
      <c r="AT180" s="134"/>
      <c r="AU180" s="134"/>
      <c r="AV180" s="134"/>
      <c r="AW180" s="134"/>
      <c r="AX180" s="134"/>
      <c r="AY180" s="134"/>
      <c r="AZ180" s="134"/>
    </row>
    <row r="181" spans="31:52">
      <c r="AE181" s="134"/>
      <c r="AF181" s="134"/>
      <c r="AG181" s="134"/>
      <c r="AH181" s="134"/>
      <c r="AI181" s="134"/>
      <c r="AJ181" s="134"/>
      <c r="AK181" s="134"/>
      <c r="AL181" s="134"/>
      <c r="AM181" s="134"/>
      <c r="AN181" s="134"/>
      <c r="AO181" s="134"/>
      <c r="AP181" s="134"/>
      <c r="AQ181" s="134"/>
      <c r="AR181" s="134"/>
      <c r="AS181" s="134"/>
      <c r="AT181" s="134"/>
      <c r="AU181" s="134"/>
      <c r="AV181" s="134"/>
      <c r="AW181" s="134"/>
      <c r="AX181" s="134"/>
      <c r="AY181" s="134"/>
      <c r="AZ181" s="134"/>
    </row>
    <row r="182" spans="31:52">
      <c r="AE182" s="134"/>
      <c r="AF182" s="134"/>
      <c r="AG182" s="134"/>
      <c r="AH182" s="134"/>
      <c r="AI182" s="134"/>
      <c r="AJ182" s="134"/>
      <c r="AK182" s="134"/>
      <c r="AL182" s="134"/>
      <c r="AM182" s="134"/>
      <c r="AN182" s="134"/>
      <c r="AO182" s="134"/>
      <c r="AP182" s="134"/>
      <c r="AQ182" s="134"/>
      <c r="AR182" s="134"/>
      <c r="AS182" s="134"/>
      <c r="AT182" s="134"/>
      <c r="AU182" s="134"/>
      <c r="AV182" s="134"/>
      <c r="AW182" s="134"/>
      <c r="AX182" s="134"/>
      <c r="AY182" s="134"/>
      <c r="AZ182" s="134"/>
    </row>
    <row r="183" spans="31:52">
      <c r="AE183" s="134"/>
      <c r="AF183" s="134"/>
      <c r="AG183" s="134"/>
      <c r="AH183" s="134"/>
      <c r="AI183" s="134"/>
      <c r="AJ183" s="134"/>
      <c r="AK183" s="134"/>
      <c r="AL183" s="134"/>
      <c r="AM183" s="134"/>
      <c r="AN183" s="134"/>
      <c r="AO183" s="134"/>
      <c r="AP183" s="134"/>
      <c r="AQ183" s="134"/>
      <c r="AR183" s="134"/>
      <c r="AS183" s="134"/>
      <c r="AT183" s="134"/>
      <c r="AU183" s="134"/>
      <c r="AV183" s="134"/>
      <c r="AW183" s="134"/>
      <c r="AX183" s="134"/>
      <c r="AY183" s="134"/>
      <c r="AZ183" s="134"/>
    </row>
    <row r="184" spans="31:52">
      <c r="AE184" s="134"/>
      <c r="AF184" s="134"/>
      <c r="AG184" s="134"/>
      <c r="AH184" s="134"/>
      <c r="AI184" s="134"/>
      <c r="AJ184" s="134"/>
      <c r="AK184" s="134"/>
      <c r="AL184" s="134"/>
      <c r="AM184" s="134"/>
      <c r="AN184" s="134"/>
      <c r="AO184" s="134"/>
      <c r="AP184" s="134"/>
      <c r="AQ184" s="134"/>
      <c r="AR184" s="134"/>
      <c r="AS184" s="134"/>
      <c r="AT184" s="134"/>
      <c r="AU184" s="134"/>
      <c r="AV184" s="134"/>
      <c r="AW184" s="134"/>
      <c r="AX184" s="134"/>
      <c r="AY184" s="134"/>
      <c r="AZ184" s="134"/>
    </row>
    <row r="185" spans="31:52">
      <c r="AE185" s="134"/>
      <c r="AF185" s="134"/>
      <c r="AG185" s="134"/>
      <c r="AH185" s="134"/>
      <c r="AI185" s="134"/>
      <c r="AJ185" s="134"/>
      <c r="AK185" s="134"/>
      <c r="AL185" s="134"/>
      <c r="AM185" s="134"/>
      <c r="AN185" s="134"/>
      <c r="AO185" s="134"/>
      <c r="AP185" s="134"/>
      <c r="AQ185" s="134"/>
      <c r="AR185" s="134"/>
      <c r="AS185" s="134"/>
      <c r="AT185" s="134"/>
      <c r="AU185" s="134"/>
      <c r="AV185" s="134"/>
      <c r="AW185" s="134"/>
      <c r="AX185" s="134"/>
      <c r="AY185" s="134"/>
      <c r="AZ185" s="134"/>
    </row>
    <row r="186" spans="31:52">
      <c r="AE186" s="134"/>
      <c r="AF186" s="134"/>
      <c r="AG186" s="134"/>
      <c r="AH186" s="134"/>
      <c r="AI186" s="134"/>
      <c r="AJ186" s="134"/>
      <c r="AK186" s="134"/>
      <c r="AL186" s="134"/>
      <c r="AM186" s="134"/>
      <c r="AN186" s="134"/>
      <c r="AO186" s="134"/>
      <c r="AP186" s="134"/>
      <c r="AQ186" s="134"/>
      <c r="AR186" s="134"/>
      <c r="AS186" s="134"/>
      <c r="AT186" s="134"/>
      <c r="AU186" s="134"/>
      <c r="AV186" s="134"/>
      <c r="AW186" s="134"/>
      <c r="AX186" s="134"/>
      <c r="AY186" s="134"/>
      <c r="AZ186" s="134"/>
    </row>
    <row r="187" spans="31:52">
      <c r="AE187" s="134"/>
      <c r="AF187" s="134"/>
      <c r="AG187" s="134"/>
      <c r="AH187" s="134"/>
      <c r="AI187" s="134"/>
      <c r="AJ187" s="134"/>
      <c r="AK187" s="134"/>
      <c r="AL187" s="134"/>
      <c r="AM187" s="134"/>
      <c r="AN187" s="134"/>
      <c r="AO187" s="134"/>
      <c r="AP187" s="134"/>
      <c r="AQ187" s="134"/>
      <c r="AR187" s="134"/>
      <c r="AS187" s="134"/>
      <c r="AT187" s="134"/>
      <c r="AU187" s="134"/>
      <c r="AV187" s="134"/>
      <c r="AW187" s="134"/>
      <c r="AX187" s="134"/>
      <c r="AY187" s="134"/>
      <c r="AZ187" s="134"/>
    </row>
    <row r="188" spans="31:52">
      <c r="AE188" s="134"/>
      <c r="AF188" s="134"/>
      <c r="AG188" s="134"/>
      <c r="AH188" s="134"/>
      <c r="AI188" s="134"/>
      <c r="AJ188" s="134"/>
      <c r="AK188" s="134"/>
      <c r="AL188" s="134"/>
      <c r="AM188" s="134"/>
      <c r="AN188" s="134"/>
      <c r="AO188" s="134"/>
      <c r="AP188" s="134"/>
      <c r="AQ188" s="134"/>
      <c r="AR188" s="134"/>
      <c r="AS188" s="134"/>
      <c r="AT188" s="134"/>
      <c r="AU188" s="134"/>
      <c r="AV188" s="134"/>
      <c r="AW188" s="134"/>
      <c r="AX188" s="134"/>
      <c r="AY188" s="134"/>
      <c r="AZ188" s="134"/>
    </row>
    <row r="189" spans="31:52">
      <c r="AE189" s="134"/>
      <c r="AF189" s="134"/>
      <c r="AG189" s="134"/>
      <c r="AH189" s="134"/>
      <c r="AI189" s="134"/>
      <c r="AJ189" s="134"/>
      <c r="AK189" s="134"/>
      <c r="AL189" s="134"/>
      <c r="AM189" s="134"/>
      <c r="AN189" s="134"/>
      <c r="AO189" s="134"/>
      <c r="AP189" s="134"/>
      <c r="AQ189" s="134"/>
      <c r="AR189" s="134"/>
      <c r="AS189" s="134"/>
      <c r="AT189" s="134"/>
      <c r="AU189" s="134"/>
      <c r="AV189" s="134"/>
      <c r="AW189" s="134"/>
      <c r="AX189" s="134"/>
      <c r="AY189" s="134"/>
      <c r="AZ189" s="134"/>
    </row>
    <row r="190" spans="31:52">
      <c r="AE190" s="134"/>
      <c r="AF190" s="134"/>
      <c r="AG190" s="134"/>
      <c r="AH190" s="134"/>
      <c r="AI190" s="134"/>
      <c r="AJ190" s="134"/>
      <c r="AK190" s="134"/>
      <c r="AL190" s="134"/>
      <c r="AM190" s="134"/>
      <c r="AN190" s="134"/>
      <c r="AO190" s="134"/>
      <c r="AP190" s="134"/>
      <c r="AQ190" s="134"/>
      <c r="AR190" s="134"/>
      <c r="AS190" s="134"/>
      <c r="AT190" s="134"/>
      <c r="AU190" s="134"/>
      <c r="AV190" s="134"/>
      <c r="AW190" s="134"/>
      <c r="AX190" s="134"/>
      <c r="AY190" s="134"/>
      <c r="AZ190" s="134"/>
    </row>
    <row r="191" spans="31:52">
      <c r="AE191" s="134"/>
      <c r="AF191" s="134"/>
      <c r="AG191" s="134"/>
      <c r="AH191" s="134"/>
      <c r="AI191" s="134"/>
      <c r="AJ191" s="134"/>
      <c r="AK191" s="134"/>
      <c r="AL191" s="134"/>
      <c r="AM191" s="134"/>
      <c r="AN191" s="134"/>
      <c r="AO191" s="134"/>
      <c r="AP191" s="134"/>
      <c r="AQ191" s="134"/>
      <c r="AR191" s="134"/>
      <c r="AS191" s="134"/>
      <c r="AT191" s="134"/>
      <c r="AU191" s="134"/>
      <c r="AV191" s="134"/>
      <c r="AW191" s="134"/>
      <c r="AX191" s="134"/>
      <c r="AY191" s="134"/>
      <c r="AZ191" s="134"/>
    </row>
    <row r="192" spans="31:52">
      <c r="AE192" s="134"/>
      <c r="AF192" s="134"/>
      <c r="AG192" s="134"/>
      <c r="AH192" s="134"/>
      <c r="AI192" s="134"/>
      <c r="AJ192" s="134"/>
      <c r="AK192" s="134"/>
      <c r="AL192" s="134"/>
      <c r="AM192" s="134"/>
      <c r="AN192" s="134"/>
      <c r="AO192" s="134"/>
      <c r="AP192" s="134"/>
      <c r="AQ192" s="134"/>
      <c r="AR192" s="134"/>
      <c r="AS192" s="134"/>
      <c r="AT192" s="134"/>
      <c r="AU192" s="134"/>
      <c r="AV192" s="134"/>
      <c r="AW192" s="134"/>
      <c r="AX192" s="134"/>
      <c r="AY192" s="134"/>
      <c r="AZ192" s="134"/>
    </row>
    <row r="193" spans="31:52">
      <c r="AE193" s="134"/>
      <c r="AF193" s="134"/>
      <c r="AG193" s="134"/>
      <c r="AH193" s="134"/>
      <c r="AI193" s="134"/>
      <c r="AJ193" s="134"/>
      <c r="AK193" s="134"/>
      <c r="AL193" s="134"/>
      <c r="AM193" s="134"/>
      <c r="AN193" s="134"/>
      <c r="AO193" s="134"/>
      <c r="AP193" s="134"/>
      <c r="AQ193" s="134"/>
      <c r="AR193" s="134"/>
      <c r="AS193" s="134"/>
      <c r="AT193" s="134"/>
      <c r="AU193" s="134"/>
      <c r="AV193" s="134"/>
      <c r="AW193" s="134"/>
      <c r="AX193" s="134"/>
      <c r="AY193" s="134"/>
      <c r="AZ193" s="134"/>
    </row>
    <row r="194" spans="31:52">
      <c r="AE194" s="134"/>
      <c r="AF194" s="134"/>
      <c r="AG194" s="134"/>
      <c r="AH194" s="134"/>
      <c r="AI194" s="134"/>
      <c r="AJ194" s="134"/>
      <c r="AK194" s="134"/>
      <c r="AL194" s="134"/>
      <c r="AM194" s="134"/>
      <c r="AN194" s="134"/>
      <c r="AO194" s="134"/>
      <c r="AP194" s="134"/>
      <c r="AQ194" s="134"/>
      <c r="AR194" s="134"/>
      <c r="AS194" s="134"/>
      <c r="AT194" s="134"/>
      <c r="AU194" s="134"/>
      <c r="AV194" s="134"/>
      <c r="AW194" s="134"/>
      <c r="AX194" s="134"/>
      <c r="AY194" s="134"/>
      <c r="AZ194" s="134"/>
    </row>
    <row r="195" spans="31:52">
      <c r="AE195" s="134"/>
      <c r="AF195" s="134"/>
      <c r="AG195" s="134"/>
      <c r="AH195" s="134"/>
      <c r="AI195" s="134"/>
      <c r="AJ195" s="134"/>
      <c r="AK195" s="134"/>
      <c r="AL195" s="134"/>
      <c r="AM195" s="134"/>
      <c r="AN195" s="134"/>
      <c r="AO195" s="134"/>
      <c r="AP195" s="134"/>
      <c r="AQ195" s="134"/>
      <c r="AR195" s="134"/>
      <c r="AS195" s="134"/>
      <c r="AT195" s="134"/>
      <c r="AU195" s="134"/>
      <c r="AV195" s="134"/>
      <c r="AW195" s="134"/>
      <c r="AX195" s="134"/>
      <c r="AY195" s="134"/>
      <c r="AZ195" s="134"/>
    </row>
    <row r="196" spans="31:52">
      <c r="AE196" s="134"/>
      <c r="AF196" s="134"/>
      <c r="AG196" s="134"/>
      <c r="AH196" s="134"/>
      <c r="AI196" s="134"/>
      <c r="AJ196" s="134"/>
      <c r="AK196" s="134"/>
      <c r="AL196" s="134"/>
      <c r="AM196" s="134"/>
      <c r="AN196" s="134"/>
      <c r="AO196" s="134"/>
      <c r="AP196" s="134"/>
      <c r="AQ196" s="134"/>
      <c r="AR196" s="134"/>
      <c r="AS196" s="134"/>
      <c r="AT196" s="134"/>
      <c r="AU196" s="134"/>
      <c r="AV196" s="134"/>
      <c r="AW196" s="134"/>
      <c r="AX196" s="134"/>
      <c r="AY196" s="134"/>
      <c r="AZ196" s="134"/>
    </row>
    <row r="197" spans="31:52">
      <c r="AE197" s="134"/>
      <c r="AF197" s="134"/>
      <c r="AG197" s="134"/>
      <c r="AH197" s="134"/>
      <c r="AI197" s="134"/>
      <c r="AJ197" s="134"/>
      <c r="AK197" s="134"/>
      <c r="AL197" s="134"/>
      <c r="AM197" s="134"/>
      <c r="AN197" s="134"/>
      <c r="AO197" s="134"/>
      <c r="AP197" s="134"/>
      <c r="AQ197" s="134"/>
      <c r="AR197" s="134"/>
      <c r="AS197" s="134"/>
      <c r="AT197" s="134"/>
      <c r="AU197" s="134"/>
      <c r="AV197" s="134"/>
      <c r="AW197" s="134"/>
      <c r="AX197" s="134"/>
      <c r="AY197" s="134"/>
      <c r="AZ197" s="134"/>
    </row>
    <row r="198" spans="31:52">
      <c r="AE198" s="134"/>
      <c r="AF198" s="134"/>
      <c r="AG198" s="134"/>
      <c r="AH198" s="134"/>
      <c r="AI198" s="134"/>
      <c r="AJ198" s="134"/>
      <c r="AK198" s="134"/>
      <c r="AL198" s="134"/>
      <c r="AM198" s="134"/>
      <c r="AN198" s="134"/>
      <c r="AO198" s="134"/>
      <c r="AP198" s="134"/>
      <c r="AQ198" s="134"/>
      <c r="AR198" s="134"/>
      <c r="AS198" s="134"/>
      <c r="AT198" s="134"/>
      <c r="AU198" s="134"/>
      <c r="AV198" s="134"/>
      <c r="AW198" s="134"/>
      <c r="AX198" s="134"/>
      <c r="AY198" s="134"/>
      <c r="AZ198" s="134"/>
    </row>
    <row r="199" spans="31:52">
      <c r="AE199" s="134"/>
      <c r="AF199" s="134"/>
      <c r="AG199" s="134"/>
      <c r="AH199" s="134"/>
      <c r="AI199" s="134"/>
      <c r="AJ199" s="134"/>
      <c r="AK199" s="134"/>
      <c r="AL199" s="134"/>
      <c r="AM199" s="134"/>
      <c r="AN199" s="134"/>
      <c r="AO199" s="134"/>
      <c r="AP199" s="134"/>
      <c r="AQ199" s="134"/>
      <c r="AR199" s="134"/>
      <c r="AS199" s="134"/>
      <c r="AT199" s="134"/>
      <c r="AU199" s="134"/>
      <c r="AV199" s="134"/>
      <c r="AW199" s="134"/>
      <c r="AX199" s="134"/>
      <c r="AY199" s="134"/>
      <c r="AZ199" s="134"/>
    </row>
    <row r="200" spans="31:52">
      <c r="AE200" s="134"/>
      <c r="AF200" s="134"/>
      <c r="AG200" s="134"/>
      <c r="AH200" s="134"/>
      <c r="AI200" s="134"/>
      <c r="AJ200" s="134"/>
      <c r="AK200" s="134"/>
      <c r="AL200" s="134"/>
      <c r="AM200" s="134"/>
      <c r="AN200" s="134"/>
      <c r="AO200" s="134"/>
      <c r="AP200" s="134"/>
      <c r="AQ200" s="134"/>
      <c r="AR200" s="134"/>
      <c r="AS200" s="134"/>
      <c r="AT200" s="134"/>
      <c r="AU200" s="134"/>
      <c r="AV200" s="134"/>
      <c r="AW200" s="134"/>
      <c r="AX200" s="134"/>
      <c r="AY200" s="134"/>
      <c r="AZ200" s="134"/>
    </row>
    <row r="201" spans="31:52">
      <c r="AE201" s="134"/>
      <c r="AF201" s="134"/>
      <c r="AG201" s="134"/>
      <c r="AH201" s="134"/>
      <c r="AI201" s="134"/>
      <c r="AJ201" s="134"/>
      <c r="AK201" s="134"/>
      <c r="AL201" s="134"/>
      <c r="AM201" s="134"/>
      <c r="AN201" s="134"/>
      <c r="AO201" s="134"/>
      <c r="AP201" s="134"/>
      <c r="AQ201" s="134"/>
      <c r="AR201" s="134"/>
      <c r="AS201" s="134"/>
      <c r="AT201" s="134"/>
      <c r="AU201" s="134"/>
      <c r="AV201" s="134"/>
      <c r="AW201" s="134"/>
      <c r="AX201" s="134"/>
      <c r="AY201" s="134"/>
      <c r="AZ201" s="134"/>
    </row>
    <row r="202" spans="31:52">
      <c r="AE202" s="134"/>
      <c r="AF202" s="134"/>
      <c r="AG202" s="134"/>
      <c r="AH202" s="134"/>
      <c r="AI202" s="134"/>
      <c r="AJ202" s="134"/>
      <c r="AK202" s="134"/>
      <c r="AL202" s="134"/>
      <c r="AM202" s="134"/>
      <c r="AN202" s="134"/>
      <c r="AO202" s="134"/>
      <c r="AP202" s="134"/>
      <c r="AQ202" s="134"/>
      <c r="AR202" s="134"/>
      <c r="AS202" s="134"/>
      <c r="AT202" s="134"/>
      <c r="AU202" s="134"/>
      <c r="AV202" s="134"/>
      <c r="AW202" s="134"/>
      <c r="AX202" s="134"/>
      <c r="AY202" s="134"/>
      <c r="AZ202" s="134"/>
    </row>
    <row r="203" spans="31:52">
      <c r="AE203" s="134"/>
      <c r="AF203" s="134"/>
      <c r="AG203" s="134"/>
      <c r="AH203" s="134"/>
      <c r="AI203" s="134"/>
      <c r="AJ203" s="134"/>
      <c r="AK203" s="134"/>
      <c r="AL203" s="134"/>
      <c r="AM203" s="134"/>
      <c r="AN203" s="134"/>
      <c r="AO203" s="134"/>
      <c r="AP203" s="134"/>
      <c r="AQ203" s="134"/>
      <c r="AR203" s="134"/>
      <c r="AS203" s="134"/>
      <c r="AT203" s="134"/>
      <c r="AU203" s="134"/>
      <c r="AV203" s="134"/>
      <c r="AW203" s="134"/>
      <c r="AX203" s="134"/>
      <c r="AY203" s="134"/>
      <c r="AZ203" s="134"/>
    </row>
    <row r="204" spans="31:52">
      <c r="AE204" s="134"/>
      <c r="AF204" s="134"/>
      <c r="AG204" s="134"/>
      <c r="AH204" s="134"/>
      <c r="AI204" s="134"/>
      <c r="AJ204" s="134"/>
      <c r="AK204" s="134"/>
      <c r="AL204" s="134"/>
      <c r="AM204" s="134"/>
      <c r="AN204" s="134"/>
      <c r="AO204" s="134"/>
      <c r="AP204" s="134"/>
      <c r="AQ204" s="134"/>
      <c r="AR204" s="134"/>
      <c r="AS204" s="134"/>
      <c r="AT204" s="134"/>
      <c r="AU204" s="134"/>
      <c r="AV204" s="134"/>
      <c r="AW204" s="134"/>
      <c r="AX204" s="134"/>
      <c r="AY204" s="134"/>
      <c r="AZ204" s="134"/>
    </row>
    <row r="205" spans="31:52">
      <c r="AE205" s="134"/>
      <c r="AF205" s="134"/>
      <c r="AG205" s="134"/>
      <c r="AH205" s="134"/>
      <c r="AI205" s="134"/>
      <c r="AJ205" s="134"/>
      <c r="AK205" s="134"/>
      <c r="AL205" s="134"/>
      <c r="AM205" s="134"/>
      <c r="AN205" s="134"/>
      <c r="AO205" s="134"/>
      <c r="AP205" s="134"/>
      <c r="AQ205" s="134"/>
      <c r="AR205" s="134"/>
      <c r="AS205" s="134"/>
      <c r="AT205" s="134"/>
      <c r="AU205" s="134"/>
      <c r="AV205" s="134"/>
      <c r="AW205" s="134"/>
      <c r="AX205" s="134"/>
      <c r="AY205" s="134"/>
      <c r="AZ205" s="134"/>
    </row>
    <row r="206" spans="31:52">
      <c r="AE206" s="134"/>
      <c r="AF206" s="134"/>
      <c r="AG206" s="134"/>
      <c r="AH206" s="134"/>
      <c r="AI206" s="134"/>
      <c r="AJ206" s="134"/>
      <c r="AK206" s="134"/>
      <c r="AL206" s="134"/>
      <c r="AM206" s="134"/>
      <c r="AN206" s="134"/>
      <c r="AO206" s="134"/>
      <c r="AP206" s="134"/>
      <c r="AQ206" s="134"/>
      <c r="AR206" s="134"/>
      <c r="AS206" s="134"/>
      <c r="AT206" s="134"/>
      <c r="AU206" s="134"/>
      <c r="AV206" s="134"/>
      <c r="AW206" s="134"/>
      <c r="AX206" s="134"/>
      <c r="AY206" s="134"/>
      <c r="AZ206" s="134"/>
    </row>
    <row r="207" spans="31:52">
      <c r="AE207" s="134"/>
      <c r="AF207" s="134"/>
      <c r="AG207" s="134"/>
      <c r="AH207" s="134"/>
      <c r="AI207" s="134"/>
      <c r="AJ207" s="134"/>
      <c r="AK207" s="134"/>
      <c r="AL207" s="134"/>
      <c r="AM207" s="134"/>
      <c r="AN207" s="134"/>
      <c r="AO207" s="134"/>
      <c r="AP207" s="134"/>
      <c r="AQ207" s="134"/>
      <c r="AR207" s="134"/>
      <c r="AS207" s="134"/>
      <c r="AT207" s="134"/>
      <c r="AU207" s="134"/>
      <c r="AV207" s="134"/>
      <c r="AW207" s="134"/>
      <c r="AX207" s="134"/>
      <c r="AY207" s="134"/>
      <c r="AZ207" s="134"/>
    </row>
    <row r="208" spans="31:52">
      <c r="AE208" s="134"/>
      <c r="AF208" s="134"/>
      <c r="AG208" s="134"/>
      <c r="AH208" s="134"/>
      <c r="AI208" s="134"/>
      <c r="AJ208" s="134"/>
      <c r="AK208" s="134"/>
      <c r="AL208" s="134"/>
      <c r="AM208" s="134"/>
      <c r="AN208" s="134"/>
      <c r="AO208" s="134"/>
      <c r="AP208" s="134"/>
      <c r="AQ208" s="134"/>
      <c r="AR208" s="134"/>
      <c r="AS208" s="134"/>
      <c r="AT208" s="134"/>
      <c r="AU208" s="134"/>
      <c r="AV208" s="134"/>
      <c r="AW208" s="134"/>
      <c r="AX208" s="134"/>
      <c r="AY208" s="134"/>
      <c r="AZ208" s="134"/>
    </row>
    <row r="209" spans="31:52">
      <c r="AE209" s="134"/>
      <c r="AF209" s="134"/>
      <c r="AG209" s="134"/>
      <c r="AH209" s="134"/>
      <c r="AI209" s="134"/>
      <c r="AJ209" s="134"/>
      <c r="AK209" s="134"/>
      <c r="AL209" s="134"/>
      <c r="AM209" s="134"/>
      <c r="AN209" s="134"/>
      <c r="AO209" s="134"/>
      <c r="AP209" s="134"/>
      <c r="AQ209" s="134"/>
      <c r="AR209" s="134"/>
      <c r="AS209" s="134"/>
      <c r="AT209" s="134"/>
      <c r="AU209" s="134"/>
      <c r="AV209" s="134"/>
      <c r="AW209" s="134"/>
      <c r="AX209" s="134"/>
      <c r="AY209" s="134"/>
      <c r="AZ209" s="134"/>
    </row>
    <row r="210" spans="31:52">
      <c r="AE210" s="134"/>
      <c r="AF210" s="134"/>
      <c r="AG210" s="134"/>
      <c r="AH210" s="134"/>
      <c r="AI210" s="134"/>
      <c r="AJ210" s="134"/>
      <c r="AK210" s="134"/>
      <c r="AL210" s="134"/>
      <c r="AM210" s="134"/>
      <c r="AN210" s="134"/>
      <c r="AO210" s="134"/>
      <c r="AP210" s="134"/>
      <c r="AQ210" s="134"/>
      <c r="AR210" s="134"/>
      <c r="AS210" s="134"/>
      <c r="AT210" s="134"/>
      <c r="AU210" s="134"/>
      <c r="AV210" s="134"/>
      <c r="AW210" s="134"/>
      <c r="AX210" s="134"/>
      <c r="AY210" s="134"/>
      <c r="AZ210" s="134"/>
    </row>
    <row r="211" spans="31:52">
      <c r="AE211" s="134"/>
      <c r="AF211" s="134"/>
      <c r="AG211" s="134"/>
      <c r="AH211" s="134"/>
      <c r="AI211" s="134"/>
      <c r="AJ211" s="134"/>
      <c r="AK211" s="134"/>
      <c r="AL211" s="134"/>
      <c r="AM211" s="134"/>
      <c r="AN211" s="134"/>
      <c r="AO211" s="134"/>
      <c r="AP211" s="134"/>
      <c r="AQ211" s="134"/>
      <c r="AR211" s="134"/>
      <c r="AS211" s="134"/>
      <c r="AT211" s="134"/>
      <c r="AU211" s="134"/>
      <c r="AV211" s="134"/>
      <c r="AW211" s="134"/>
      <c r="AX211" s="134"/>
      <c r="AY211" s="134"/>
      <c r="AZ211" s="134"/>
    </row>
    <row r="212" spans="31:52">
      <c r="AE212" s="134"/>
      <c r="AF212" s="134"/>
      <c r="AG212" s="134"/>
      <c r="AH212" s="134"/>
      <c r="AI212" s="134"/>
      <c r="AJ212" s="134"/>
      <c r="AK212" s="134"/>
      <c r="AL212" s="134"/>
      <c r="AM212" s="134"/>
      <c r="AN212" s="134"/>
      <c r="AO212" s="134"/>
      <c r="AP212" s="134"/>
      <c r="AQ212" s="134"/>
      <c r="AR212" s="134"/>
      <c r="AS212" s="134"/>
      <c r="AT212" s="134"/>
      <c r="AU212" s="134"/>
      <c r="AV212" s="134"/>
      <c r="AW212" s="134"/>
      <c r="AX212" s="134"/>
      <c r="AY212" s="134"/>
      <c r="AZ212" s="134"/>
    </row>
    <row r="213" spans="31:52">
      <c r="AE213" s="134"/>
      <c r="AF213" s="134"/>
      <c r="AG213" s="134"/>
      <c r="AH213" s="134"/>
      <c r="AI213" s="134"/>
      <c r="AJ213" s="134"/>
      <c r="AK213" s="134"/>
      <c r="AL213" s="134"/>
      <c r="AM213" s="134"/>
      <c r="AN213" s="134"/>
      <c r="AO213" s="134"/>
      <c r="AP213" s="134"/>
      <c r="AQ213" s="134"/>
      <c r="AR213" s="134"/>
      <c r="AS213" s="134"/>
      <c r="AT213" s="134"/>
      <c r="AU213" s="134"/>
      <c r="AV213" s="134"/>
      <c r="AW213" s="134"/>
      <c r="AX213" s="134"/>
      <c r="AY213" s="134"/>
      <c r="AZ213" s="134"/>
    </row>
    <row r="214" spans="31:52">
      <c r="AE214" s="134"/>
      <c r="AF214" s="134"/>
      <c r="AG214" s="134"/>
      <c r="AH214" s="134"/>
      <c r="AI214" s="134"/>
      <c r="AJ214" s="134"/>
      <c r="AK214" s="134"/>
      <c r="AL214" s="134"/>
      <c r="AM214" s="134"/>
      <c r="AN214" s="134"/>
      <c r="AO214" s="134"/>
      <c r="AP214" s="134"/>
      <c r="AQ214" s="134"/>
      <c r="AR214" s="134"/>
      <c r="AS214" s="134"/>
      <c r="AT214" s="134"/>
      <c r="AU214" s="134"/>
      <c r="AV214" s="134"/>
      <c r="AW214" s="134"/>
      <c r="AX214" s="134"/>
      <c r="AY214" s="134"/>
      <c r="AZ214" s="134"/>
    </row>
    <row r="215" spans="31:52">
      <c r="AE215" s="134"/>
      <c r="AF215" s="134"/>
      <c r="AG215" s="134"/>
      <c r="AH215" s="134"/>
      <c r="AI215" s="134"/>
      <c r="AJ215" s="134"/>
      <c r="AK215" s="134"/>
      <c r="AL215" s="134"/>
      <c r="AM215" s="134"/>
      <c r="AN215" s="134"/>
      <c r="AO215" s="134"/>
      <c r="AP215" s="134"/>
      <c r="AQ215" s="134"/>
      <c r="AR215" s="134"/>
      <c r="AS215" s="134"/>
      <c r="AT215" s="134"/>
      <c r="AU215" s="134"/>
      <c r="AV215" s="134"/>
      <c r="AW215" s="134"/>
      <c r="AX215" s="134"/>
      <c r="AY215" s="134"/>
      <c r="AZ215" s="134"/>
    </row>
    <row r="216" spans="31:52">
      <c r="AE216" s="134"/>
      <c r="AF216" s="134"/>
      <c r="AG216" s="134"/>
      <c r="AH216" s="134"/>
      <c r="AI216" s="134"/>
      <c r="AJ216" s="134"/>
      <c r="AK216" s="134"/>
      <c r="AL216" s="134"/>
      <c r="AM216" s="134"/>
      <c r="AN216" s="134"/>
      <c r="AO216" s="134"/>
      <c r="AP216" s="134"/>
      <c r="AQ216" s="134"/>
      <c r="AR216" s="134"/>
      <c r="AS216" s="134"/>
      <c r="AT216" s="134"/>
      <c r="AU216" s="134"/>
      <c r="AV216" s="134"/>
      <c r="AW216" s="134"/>
      <c r="AX216" s="134"/>
      <c r="AY216" s="134"/>
      <c r="AZ216" s="134"/>
    </row>
    <row r="217" spans="31:52">
      <c r="AE217" s="134"/>
      <c r="AF217" s="134"/>
      <c r="AG217" s="134"/>
      <c r="AH217" s="134"/>
      <c r="AI217" s="134"/>
      <c r="AJ217" s="134"/>
      <c r="AK217" s="134"/>
      <c r="AL217" s="134"/>
      <c r="AM217" s="134"/>
      <c r="AN217" s="134"/>
      <c r="AO217" s="134"/>
      <c r="AP217" s="134"/>
      <c r="AQ217" s="134"/>
      <c r="AR217" s="134"/>
      <c r="AS217" s="134"/>
      <c r="AT217" s="134"/>
      <c r="AU217" s="134"/>
      <c r="AV217" s="134"/>
      <c r="AW217" s="134"/>
      <c r="AX217" s="134"/>
      <c r="AY217" s="134"/>
      <c r="AZ217" s="134"/>
    </row>
    <row r="218" spans="31:52">
      <c r="AE218" s="134"/>
      <c r="AF218" s="134"/>
      <c r="AG218" s="134"/>
      <c r="AH218" s="134"/>
      <c r="AI218" s="134"/>
      <c r="AJ218" s="134"/>
      <c r="AK218" s="134"/>
      <c r="AL218" s="134"/>
      <c r="AM218" s="134"/>
      <c r="AN218" s="134"/>
      <c r="AO218" s="134"/>
      <c r="AP218" s="134"/>
      <c r="AQ218" s="134"/>
      <c r="AR218" s="134"/>
      <c r="AS218" s="134"/>
      <c r="AT218" s="134"/>
      <c r="AU218" s="134"/>
      <c r="AV218" s="134"/>
      <c r="AW218" s="134"/>
      <c r="AX218" s="134"/>
      <c r="AY218" s="134"/>
      <c r="AZ218" s="134"/>
    </row>
    <row r="219" spans="31:52">
      <c r="AE219" s="134"/>
      <c r="AF219" s="134"/>
      <c r="AG219" s="134"/>
      <c r="AH219" s="134"/>
      <c r="AI219" s="134"/>
      <c r="AJ219" s="134"/>
      <c r="AK219" s="134"/>
      <c r="AL219" s="134"/>
      <c r="AM219" s="134"/>
      <c r="AN219" s="134"/>
      <c r="AO219" s="134"/>
      <c r="AP219" s="134"/>
      <c r="AQ219" s="134"/>
      <c r="AR219" s="134"/>
      <c r="AS219" s="134"/>
      <c r="AT219" s="134"/>
      <c r="AU219" s="134"/>
      <c r="AV219" s="134"/>
      <c r="AW219" s="134"/>
      <c r="AX219" s="134"/>
      <c r="AY219" s="134"/>
      <c r="AZ219" s="134"/>
    </row>
    <row r="220" spans="31:52">
      <c r="AE220" s="134"/>
      <c r="AF220" s="134"/>
      <c r="AG220" s="134"/>
      <c r="AH220" s="134"/>
      <c r="AI220" s="134"/>
      <c r="AJ220" s="134"/>
      <c r="AK220" s="134"/>
      <c r="AL220" s="134"/>
      <c r="AM220" s="134"/>
      <c r="AN220" s="134"/>
      <c r="AO220" s="134"/>
      <c r="AP220" s="134"/>
      <c r="AQ220" s="134"/>
      <c r="AR220" s="134"/>
      <c r="AS220" s="134"/>
      <c r="AT220" s="134"/>
      <c r="AU220" s="134"/>
      <c r="AV220" s="134"/>
      <c r="AW220" s="134"/>
      <c r="AX220" s="134"/>
      <c r="AY220" s="134"/>
      <c r="AZ220" s="134"/>
    </row>
    <row r="221" spans="31:52">
      <c r="AE221" s="134"/>
      <c r="AF221" s="134"/>
      <c r="AG221" s="134"/>
      <c r="AH221" s="134"/>
      <c r="AI221" s="134"/>
      <c r="AJ221" s="134"/>
      <c r="AK221" s="134"/>
      <c r="AL221" s="134"/>
      <c r="AM221" s="134"/>
      <c r="AN221" s="134"/>
      <c r="AO221" s="134"/>
      <c r="AP221" s="134"/>
      <c r="AQ221" s="134"/>
      <c r="AR221" s="134"/>
      <c r="AS221" s="134"/>
      <c r="AT221" s="134"/>
      <c r="AU221" s="134"/>
      <c r="AV221" s="134"/>
      <c r="AW221" s="134"/>
      <c r="AX221" s="134"/>
      <c r="AY221" s="134"/>
      <c r="AZ221" s="134"/>
    </row>
    <row r="222" spans="31:52">
      <c r="AE222" s="134"/>
      <c r="AF222" s="134"/>
      <c r="AG222" s="134"/>
      <c r="AH222" s="134"/>
      <c r="AI222" s="134"/>
      <c r="AJ222" s="134"/>
      <c r="AK222" s="134"/>
      <c r="AL222" s="134"/>
      <c r="AM222" s="134"/>
      <c r="AN222" s="134"/>
      <c r="AO222" s="134"/>
      <c r="AP222" s="134"/>
      <c r="AQ222" s="134"/>
      <c r="AR222" s="134"/>
      <c r="AS222" s="134"/>
      <c r="AT222" s="134"/>
      <c r="AU222" s="134"/>
      <c r="AV222" s="134"/>
      <c r="AW222" s="134"/>
      <c r="AX222" s="134"/>
      <c r="AY222" s="134"/>
      <c r="AZ222" s="134"/>
    </row>
    <row r="223" spans="31:52">
      <c r="AE223" s="134"/>
      <c r="AF223" s="134"/>
      <c r="AG223" s="134"/>
      <c r="AH223" s="134"/>
      <c r="AI223" s="134"/>
      <c r="AJ223" s="134"/>
      <c r="AK223" s="134"/>
      <c r="AL223" s="134"/>
      <c r="AM223" s="134"/>
      <c r="AN223" s="134"/>
      <c r="AO223" s="134"/>
      <c r="AP223" s="134"/>
      <c r="AQ223" s="134"/>
      <c r="AR223" s="134"/>
      <c r="AS223" s="134"/>
      <c r="AT223" s="134"/>
      <c r="AU223" s="134"/>
      <c r="AV223" s="134"/>
      <c r="AW223" s="134"/>
      <c r="AX223" s="134"/>
      <c r="AY223" s="134"/>
      <c r="AZ223" s="134"/>
    </row>
    <row r="224" spans="31:52">
      <c r="AE224" s="134"/>
      <c r="AF224" s="134"/>
      <c r="AG224" s="134"/>
      <c r="AH224" s="134"/>
      <c r="AI224" s="134"/>
      <c r="AJ224" s="134"/>
      <c r="AK224" s="134"/>
      <c r="AL224" s="134"/>
      <c r="AM224" s="134"/>
      <c r="AN224" s="134"/>
      <c r="AO224" s="134"/>
      <c r="AP224" s="134"/>
      <c r="AQ224" s="134"/>
      <c r="AR224" s="134"/>
      <c r="AS224" s="134"/>
      <c r="AT224" s="134"/>
      <c r="AU224" s="134"/>
      <c r="AV224" s="134"/>
      <c r="AW224" s="134"/>
      <c r="AX224" s="134"/>
      <c r="AY224" s="134"/>
      <c r="AZ224" s="134"/>
    </row>
    <row r="225" spans="31:52">
      <c r="AE225" s="134"/>
      <c r="AF225" s="134"/>
      <c r="AG225" s="134"/>
      <c r="AH225" s="134"/>
      <c r="AI225" s="134"/>
      <c r="AJ225" s="134"/>
      <c r="AK225" s="134"/>
      <c r="AL225" s="134"/>
      <c r="AM225" s="134"/>
      <c r="AN225" s="134"/>
      <c r="AO225" s="134"/>
      <c r="AP225" s="134"/>
      <c r="AQ225" s="134"/>
      <c r="AR225" s="134"/>
      <c r="AS225" s="134"/>
      <c r="AT225" s="134"/>
      <c r="AU225" s="134"/>
      <c r="AV225" s="134"/>
      <c r="AW225" s="134"/>
      <c r="AX225" s="134"/>
      <c r="AY225" s="134"/>
      <c r="AZ225" s="134"/>
    </row>
    <row r="226" spans="31:52">
      <c r="AE226" s="134"/>
      <c r="AF226" s="134"/>
      <c r="AG226" s="134"/>
      <c r="AH226" s="134"/>
      <c r="AI226" s="134"/>
      <c r="AJ226" s="134"/>
      <c r="AK226" s="134"/>
      <c r="AL226" s="134"/>
      <c r="AM226" s="134"/>
      <c r="AN226" s="134"/>
      <c r="AO226" s="134"/>
      <c r="AP226" s="134"/>
      <c r="AQ226" s="134"/>
      <c r="AR226" s="134"/>
      <c r="AS226" s="134"/>
      <c r="AT226" s="134"/>
      <c r="AU226" s="134"/>
      <c r="AV226" s="134"/>
      <c r="AW226" s="134"/>
      <c r="AX226" s="134"/>
      <c r="AY226" s="134"/>
      <c r="AZ226" s="134"/>
    </row>
    <row r="227" spans="31:52">
      <c r="AE227" s="134"/>
      <c r="AF227" s="134"/>
      <c r="AG227" s="134"/>
      <c r="AH227" s="134"/>
      <c r="AI227" s="134"/>
      <c r="AJ227" s="134"/>
      <c r="AK227" s="134"/>
      <c r="AL227" s="134"/>
      <c r="AM227" s="134"/>
      <c r="AN227" s="134"/>
      <c r="AO227" s="134"/>
      <c r="AP227" s="134"/>
      <c r="AQ227" s="134"/>
      <c r="AR227" s="134"/>
      <c r="AS227" s="134"/>
      <c r="AT227" s="134"/>
      <c r="AU227" s="134"/>
      <c r="AV227" s="134"/>
      <c r="AW227" s="134"/>
      <c r="AX227" s="134"/>
      <c r="AY227" s="134"/>
      <c r="AZ227" s="134"/>
    </row>
    <row r="228" spans="31:52">
      <c r="AE228" s="134"/>
      <c r="AF228" s="134"/>
      <c r="AG228" s="134"/>
      <c r="AH228" s="134"/>
      <c r="AI228" s="134"/>
      <c r="AJ228" s="134"/>
      <c r="AK228" s="134"/>
      <c r="AL228" s="134"/>
      <c r="AM228" s="134"/>
      <c r="AN228" s="134"/>
      <c r="AO228" s="134"/>
      <c r="AP228" s="134"/>
      <c r="AQ228" s="134"/>
      <c r="AR228" s="134"/>
      <c r="AS228" s="134"/>
      <c r="AT228" s="134"/>
      <c r="AU228" s="134"/>
      <c r="AV228" s="134"/>
      <c r="AW228" s="134"/>
      <c r="AX228" s="134"/>
      <c r="AY228" s="134"/>
      <c r="AZ228" s="134"/>
    </row>
    <row r="229" spans="31:52">
      <c r="AE229" s="134"/>
      <c r="AF229" s="134"/>
      <c r="AG229" s="134"/>
      <c r="AH229" s="134"/>
      <c r="AI229" s="134"/>
      <c r="AJ229" s="134"/>
      <c r="AK229" s="134"/>
      <c r="AL229" s="134"/>
      <c r="AM229" s="134"/>
      <c r="AN229" s="134"/>
      <c r="AO229" s="134"/>
      <c r="AP229" s="134"/>
      <c r="AQ229" s="134"/>
      <c r="AR229" s="134"/>
      <c r="AS229" s="134"/>
      <c r="AT229" s="134"/>
      <c r="AU229" s="134"/>
      <c r="AV229" s="134"/>
      <c r="AW229" s="134"/>
      <c r="AX229" s="134"/>
      <c r="AY229" s="134"/>
      <c r="AZ229" s="134"/>
    </row>
    <row r="230" spans="31:52">
      <c r="AE230" s="134"/>
      <c r="AF230" s="134"/>
      <c r="AG230" s="134"/>
      <c r="AH230" s="134"/>
      <c r="AI230" s="134"/>
      <c r="AJ230" s="134"/>
      <c r="AK230" s="134"/>
      <c r="AL230" s="134"/>
      <c r="AM230" s="134"/>
      <c r="AN230" s="134"/>
      <c r="AO230" s="134"/>
      <c r="AP230" s="134"/>
      <c r="AQ230" s="134"/>
      <c r="AR230" s="134"/>
      <c r="AS230" s="134"/>
      <c r="AT230" s="134"/>
      <c r="AU230" s="134"/>
      <c r="AV230" s="134"/>
      <c r="AW230" s="134"/>
      <c r="AX230" s="134"/>
      <c r="AY230" s="134"/>
      <c r="AZ230" s="134"/>
    </row>
    <row r="231" spans="31:52">
      <c r="AE231" s="134"/>
      <c r="AF231" s="134"/>
      <c r="AG231" s="134"/>
      <c r="AH231" s="134"/>
      <c r="AI231" s="134"/>
      <c r="AJ231" s="134"/>
      <c r="AK231" s="134"/>
      <c r="AL231" s="134"/>
      <c r="AM231" s="134"/>
      <c r="AN231" s="134"/>
      <c r="AO231" s="134"/>
      <c r="AP231" s="134"/>
      <c r="AQ231" s="134"/>
      <c r="AR231" s="134"/>
      <c r="AS231" s="134"/>
      <c r="AT231" s="134"/>
      <c r="AU231" s="134"/>
      <c r="AV231" s="134"/>
      <c r="AW231" s="134"/>
      <c r="AX231" s="134"/>
      <c r="AY231" s="134"/>
      <c r="AZ231" s="134"/>
    </row>
    <row r="232" spans="31:52">
      <c r="AE232" s="134"/>
      <c r="AF232" s="134"/>
      <c r="AG232" s="134"/>
      <c r="AH232" s="134"/>
      <c r="AI232" s="134"/>
      <c r="AJ232" s="134"/>
      <c r="AK232" s="134"/>
      <c r="AL232" s="134"/>
      <c r="AM232" s="134"/>
      <c r="AN232" s="134"/>
      <c r="AO232" s="134"/>
      <c r="AP232" s="134"/>
      <c r="AQ232" s="134"/>
      <c r="AR232" s="134"/>
      <c r="AS232" s="134"/>
      <c r="AT232" s="134"/>
      <c r="AU232" s="134"/>
      <c r="AV232" s="134"/>
      <c r="AW232" s="134"/>
      <c r="AX232" s="134"/>
      <c r="AY232" s="134"/>
      <c r="AZ232" s="134"/>
    </row>
    <row r="233" spans="31:52">
      <c r="AE233" s="134"/>
      <c r="AF233" s="134"/>
      <c r="AG233" s="134"/>
      <c r="AH233" s="134"/>
      <c r="AI233" s="134"/>
      <c r="AJ233" s="134"/>
      <c r="AK233" s="134"/>
      <c r="AL233" s="134"/>
      <c r="AM233" s="134"/>
      <c r="AN233" s="134"/>
      <c r="AO233" s="134"/>
      <c r="AP233" s="134"/>
      <c r="AQ233" s="134"/>
      <c r="AR233" s="134"/>
      <c r="AS233" s="134"/>
      <c r="AT233" s="134"/>
      <c r="AU233" s="134"/>
      <c r="AV233" s="134"/>
      <c r="AW233" s="134"/>
      <c r="AX233" s="134"/>
      <c r="AY233" s="134"/>
      <c r="AZ233" s="134"/>
    </row>
    <row r="234" spans="31:52">
      <c r="AE234" s="134"/>
      <c r="AF234" s="134"/>
      <c r="AG234" s="134"/>
      <c r="AH234" s="134"/>
      <c r="AI234" s="134"/>
      <c r="AJ234" s="134"/>
      <c r="AK234" s="134"/>
      <c r="AL234" s="134"/>
      <c r="AM234" s="134"/>
      <c r="AN234" s="134"/>
      <c r="AO234" s="134"/>
      <c r="AP234" s="134"/>
      <c r="AQ234" s="134"/>
      <c r="AR234" s="134"/>
      <c r="AS234" s="134"/>
      <c r="AT234" s="134"/>
      <c r="AU234" s="134"/>
      <c r="AV234" s="134"/>
      <c r="AW234" s="134"/>
      <c r="AX234" s="134"/>
      <c r="AY234" s="134"/>
      <c r="AZ234" s="134"/>
    </row>
    <row r="235" spans="31:52">
      <c r="AE235" s="134"/>
      <c r="AF235" s="134"/>
      <c r="AG235" s="134"/>
      <c r="AH235" s="134"/>
      <c r="AI235" s="134"/>
      <c r="AJ235" s="134"/>
      <c r="AK235" s="134"/>
      <c r="AL235" s="134"/>
      <c r="AM235" s="134"/>
      <c r="AN235" s="134"/>
      <c r="AO235" s="134"/>
      <c r="AP235" s="134"/>
      <c r="AQ235" s="134"/>
      <c r="AR235" s="134"/>
      <c r="AS235" s="134"/>
      <c r="AT235" s="134"/>
      <c r="AU235" s="134"/>
      <c r="AV235" s="134"/>
      <c r="AW235" s="134"/>
      <c r="AX235" s="134"/>
      <c r="AY235" s="134"/>
      <c r="AZ235" s="134"/>
    </row>
    <row r="236" spans="31:52">
      <c r="AE236" s="134"/>
      <c r="AF236" s="134"/>
      <c r="AG236" s="134"/>
      <c r="AH236" s="134"/>
      <c r="AI236" s="134"/>
      <c r="AJ236" s="134"/>
      <c r="AK236" s="134"/>
      <c r="AL236" s="134"/>
      <c r="AM236" s="134"/>
      <c r="AN236" s="134"/>
      <c r="AO236" s="134"/>
      <c r="AP236" s="134"/>
      <c r="AQ236" s="134"/>
      <c r="AR236" s="134"/>
      <c r="AS236" s="134"/>
      <c r="AT236" s="134"/>
      <c r="AU236" s="134"/>
      <c r="AV236" s="134"/>
      <c r="AW236" s="134"/>
      <c r="AX236" s="134"/>
      <c r="AY236" s="134"/>
      <c r="AZ236" s="134"/>
    </row>
    <row r="237" spans="31:52">
      <c r="AE237" s="134"/>
      <c r="AF237" s="134"/>
      <c r="AG237" s="134"/>
      <c r="AH237" s="134"/>
      <c r="AI237" s="134"/>
      <c r="AJ237" s="134"/>
      <c r="AK237" s="134"/>
      <c r="AL237" s="134"/>
      <c r="AM237" s="134"/>
      <c r="AN237" s="134"/>
      <c r="AO237" s="134"/>
      <c r="AP237" s="134"/>
      <c r="AQ237" s="134"/>
      <c r="AR237" s="134"/>
      <c r="AS237" s="134"/>
      <c r="AT237" s="134"/>
      <c r="AU237" s="134"/>
      <c r="AV237" s="134"/>
      <c r="AW237" s="134"/>
      <c r="AX237" s="134"/>
      <c r="AY237" s="134"/>
      <c r="AZ237" s="134"/>
    </row>
    <row r="238" spans="31:52">
      <c r="AE238" s="134"/>
      <c r="AF238" s="134"/>
      <c r="AG238" s="134"/>
      <c r="AH238" s="134"/>
      <c r="AI238" s="134"/>
      <c r="AJ238" s="134"/>
      <c r="AK238" s="134"/>
      <c r="AL238" s="134"/>
      <c r="AM238" s="134"/>
      <c r="AN238" s="134"/>
      <c r="AO238" s="134"/>
      <c r="AP238" s="134"/>
      <c r="AQ238" s="134"/>
      <c r="AR238" s="134"/>
      <c r="AS238" s="134"/>
      <c r="AT238" s="134"/>
      <c r="AU238" s="134"/>
      <c r="AV238" s="134"/>
      <c r="AW238" s="134"/>
      <c r="AX238" s="134"/>
      <c r="AY238" s="134"/>
      <c r="AZ238" s="134"/>
    </row>
    <row r="239" spans="31:52">
      <c r="AE239" s="134"/>
      <c r="AF239" s="134"/>
      <c r="AG239" s="134"/>
      <c r="AH239" s="134"/>
      <c r="AI239" s="134"/>
      <c r="AJ239" s="134"/>
      <c r="AK239" s="134"/>
      <c r="AL239" s="134"/>
      <c r="AM239" s="134"/>
      <c r="AN239" s="134"/>
      <c r="AO239" s="134"/>
      <c r="AP239" s="134"/>
      <c r="AQ239" s="134"/>
      <c r="AR239" s="134"/>
      <c r="AS239" s="134"/>
      <c r="AT239" s="134"/>
      <c r="AU239" s="134"/>
      <c r="AV239" s="134"/>
      <c r="AW239" s="134"/>
      <c r="AX239" s="134"/>
      <c r="AY239" s="134"/>
      <c r="AZ239" s="134"/>
    </row>
    <row r="240" spans="31:52">
      <c r="AE240" s="134"/>
      <c r="AF240" s="134"/>
      <c r="AG240" s="134"/>
      <c r="AH240" s="134"/>
      <c r="AI240" s="134"/>
      <c r="AJ240" s="134"/>
      <c r="AK240" s="134"/>
      <c r="AL240" s="134"/>
      <c r="AM240" s="134"/>
      <c r="AN240" s="134"/>
      <c r="AO240" s="134"/>
      <c r="AP240" s="134"/>
      <c r="AQ240" s="134"/>
      <c r="AR240" s="134"/>
      <c r="AS240" s="134"/>
      <c r="AT240" s="134"/>
      <c r="AU240" s="134"/>
      <c r="AV240" s="134"/>
      <c r="AW240" s="134"/>
      <c r="AX240" s="134"/>
      <c r="AY240" s="134"/>
      <c r="AZ240" s="134"/>
    </row>
    <row r="241" spans="31:52">
      <c r="AE241" s="134"/>
      <c r="AF241" s="134"/>
      <c r="AG241" s="134"/>
      <c r="AH241" s="134"/>
      <c r="AI241" s="134"/>
      <c r="AJ241" s="134"/>
      <c r="AK241" s="134"/>
      <c r="AL241" s="134"/>
      <c r="AM241" s="134"/>
      <c r="AN241" s="134"/>
      <c r="AO241" s="134"/>
      <c r="AP241" s="134"/>
      <c r="AQ241" s="134"/>
      <c r="AR241" s="134"/>
      <c r="AS241" s="134"/>
      <c r="AT241" s="134"/>
      <c r="AU241" s="134"/>
      <c r="AV241" s="134"/>
      <c r="AW241" s="134"/>
      <c r="AX241" s="134"/>
      <c r="AY241" s="134"/>
      <c r="AZ241" s="134"/>
    </row>
    <row r="242" spans="31:52">
      <c r="AE242" s="134"/>
      <c r="AF242" s="134"/>
      <c r="AG242" s="134"/>
      <c r="AH242" s="134"/>
      <c r="AI242" s="134"/>
      <c r="AJ242" s="134"/>
      <c r="AK242" s="134"/>
      <c r="AL242" s="134"/>
      <c r="AM242" s="134"/>
      <c r="AN242" s="134"/>
      <c r="AO242" s="134"/>
      <c r="AP242" s="134"/>
      <c r="AQ242" s="134"/>
      <c r="AR242" s="134"/>
      <c r="AS242" s="134"/>
      <c r="AT242" s="134"/>
      <c r="AU242" s="134"/>
      <c r="AV242" s="134"/>
      <c r="AW242" s="134"/>
      <c r="AX242" s="134"/>
      <c r="AY242" s="134"/>
      <c r="AZ242" s="134"/>
    </row>
    <row r="243" spans="31:52">
      <c r="AE243" s="134"/>
      <c r="AF243" s="134"/>
      <c r="AG243" s="134"/>
      <c r="AH243" s="134"/>
      <c r="AI243" s="134"/>
      <c r="AJ243" s="134"/>
      <c r="AK243" s="134"/>
      <c r="AL243" s="134"/>
      <c r="AM243" s="134"/>
      <c r="AN243" s="134"/>
      <c r="AO243" s="134"/>
      <c r="AP243" s="134"/>
      <c r="AQ243" s="134"/>
      <c r="AR243" s="134"/>
      <c r="AS243" s="134"/>
      <c r="AT243" s="134"/>
      <c r="AU243" s="134"/>
      <c r="AV243" s="134"/>
      <c r="AW243" s="134"/>
      <c r="AX243" s="134"/>
      <c r="AY243" s="134"/>
      <c r="AZ243" s="134"/>
    </row>
    <row r="244" spans="31:52">
      <c r="AE244" s="134"/>
      <c r="AF244" s="134"/>
      <c r="AG244" s="134"/>
      <c r="AH244" s="134"/>
      <c r="AI244" s="134"/>
      <c r="AJ244" s="134"/>
      <c r="AK244" s="134"/>
      <c r="AL244" s="134"/>
      <c r="AM244" s="134"/>
      <c r="AN244" s="134"/>
      <c r="AO244" s="134"/>
      <c r="AP244" s="134"/>
      <c r="AQ244" s="134"/>
      <c r="AR244" s="134"/>
      <c r="AS244" s="134"/>
      <c r="AT244" s="134"/>
      <c r="AU244" s="134"/>
      <c r="AV244" s="134"/>
      <c r="AW244" s="134"/>
      <c r="AX244" s="134"/>
      <c r="AY244" s="134"/>
      <c r="AZ244" s="134"/>
    </row>
    <row r="245" spans="31:52">
      <c r="AE245" s="134"/>
      <c r="AF245" s="134"/>
      <c r="AG245" s="134"/>
      <c r="AH245" s="134"/>
      <c r="AI245" s="134"/>
      <c r="AJ245" s="134"/>
      <c r="AK245" s="134"/>
      <c r="AL245" s="134"/>
      <c r="AM245" s="134"/>
      <c r="AN245" s="134"/>
      <c r="AO245" s="134"/>
      <c r="AP245" s="134"/>
      <c r="AQ245" s="134"/>
      <c r="AR245" s="134"/>
      <c r="AS245" s="134"/>
      <c r="AT245" s="134"/>
      <c r="AU245" s="134"/>
      <c r="AV245" s="134"/>
      <c r="AW245" s="134"/>
      <c r="AX245" s="134"/>
      <c r="AY245" s="134"/>
      <c r="AZ245" s="134"/>
    </row>
    <row r="246" spans="31:52">
      <c r="AE246" s="134"/>
      <c r="AF246" s="134"/>
      <c r="AG246" s="134"/>
      <c r="AH246" s="134"/>
      <c r="AI246" s="134"/>
      <c r="AJ246" s="134"/>
      <c r="AK246" s="134"/>
      <c r="AL246" s="134"/>
      <c r="AM246" s="134"/>
      <c r="AN246" s="134"/>
      <c r="AO246" s="134"/>
      <c r="AP246" s="134"/>
      <c r="AQ246" s="134"/>
      <c r="AR246" s="134"/>
      <c r="AS246" s="134"/>
      <c r="AT246" s="134"/>
      <c r="AU246" s="134"/>
      <c r="AV246" s="134"/>
      <c r="AW246" s="134"/>
      <c r="AX246" s="134"/>
      <c r="AY246" s="134"/>
      <c r="AZ246" s="134"/>
    </row>
    <row r="247" spans="31:52">
      <c r="AE247" s="134"/>
      <c r="AF247" s="134"/>
      <c r="AG247" s="134"/>
      <c r="AH247" s="134"/>
      <c r="AI247" s="134"/>
      <c r="AJ247" s="134"/>
      <c r="AK247" s="134"/>
      <c r="AL247" s="134"/>
      <c r="AM247" s="134"/>
      <c r="AN247" s="134"/>
      <c r="AO247" s="134"/>
      <c r="AP247" s="134"/>
      <c r="AQ247" s="134"/>
      <c r="AR247" s="134"/>
      <c r="AS247" s="134"/>
      <c r="AT247" s="134"/>
      <c r="AU247" s="134"/>
      <c r="AV247" s="134"/>
      <c r="AW247" s="134"/>
      <c r="AX247" s="134"/>
      <c r="AY247" s="134"/>
      <c r="AZ247" s="134"/>
    </row>
    <row r="248" spans="31:52">
      <c r="AE248" s="134"/>
      <c r="AF248" s="134"/>
      <c r="AG248" s="134"/>
      <c r="AH248" s="134"/>
      <c r="AI248" s="134"/>
      <c r="AJ248" s="134"/>
      <c r="AK248" s="134"/>
      <c r="AL248" s="134"/>
      <c r="AM248" s="134"/>
      <c r="AN248" s="134"/>
      <c r="AO248" s="134"/>
      <c r="AP248" s="134"/>
      <c r="AQ248" s="134"/>
      <c r="AR248" s="134"/>
      <c r="AS248" s="134"/>
      <c r="AT248" s="134"/>
      <c r="AU248" s="134"/>
      <c r="AV248" s="134"/>
      <c r="AW248" s="134"/>
      <c r="AX248" s="134"/>
      <c r="AY248" s="134"/>
      <c r="AZ248" s="134"/>
    </row>
    <row r="249" spans="31:52">
      <c r="AE249" s="134"/>
      <c r="AF249" s="134"/>
      <c r="AG249" s="134"/>
      <c r="AH249" s="134"/>
      <c r="AI249" s="134"/>
      <c r="AJ249" s="134"/>
      <c r="AK249" s="134"/>
      <c r="AL249" s="134"/>
      <c r="AM249" s="134"/>
      <c r="AN249" s="134"/>
      <c r="AO249" s="134"/>
      <c r="AP249" s="134"/>
      <c r="AQ249" s="134"/>
      <c r="AR249" s="134"/>
      <c r="AS249" s="134"/>
      <c r="AT249" s="134"/>
      <c r="AU249" s="134"/>
      <c r="AV249" s="134"/>
      <c r="AW249" s="134"/>
      <c r="AX249" s="134"/>
      <c r="AY249" s="134"/>
      <c r="AZ249" s="134"/>
    </row>
    <row r="250" spans="31:52">
      <c r="AE250" s="134"/>
      <c r="AF250" s="134"/>
      <c r="AG250" s="134"/>
      <c r="AH250" s="134"/>
      <c r="AI250" s="134"/>
      <c r="AJ250" s="134"/>
      <c r="AK250" s="134"/>
      <c r="AL250" s="134"/>
      <c r="AM250" s="134"/>
      <c r="AN250" s="134"/>
      <c r="AO250" s="134"/>
      <c r="AP250" s="134"/>
      <c r="AQ250" s="134"/>
      <c r="AR250" s="134"/>
      <c r="AS250" s="134"/>
      <c r="AT250" s="134"/>
      <c r="AU250" s="134"/>
      <c r="AV250" s="134"/>
      <c r="AW250" s="134"/>
      <c r="AX250" s="134"/>
      <c r="AY250" s="134"/>
      <c r="AZ250" s="134"/>
    </row>
    <row r="251" spans="31:52">
      <c r="AE251" s="134"/>
      <c r="AF251" s="134"/>
      <c r="AG251" s="134"/>
      <c r="AH251" s="134"/>
      <c r="AI251" s="134"/>
      <c r="AJ251" s="134"/>
      <c r="AK251" s="134"/>
      <c r="AL251" s="134"/>
      <c r="AM251" s="134"/>
      <c r="AN251" s="134"/>
      <c r="AO251" s="134"/>
      <c r="AP251" s="134"/>
      <c r="AQ251" s="134"/>
      <c r="AR251" s="134"/>
      <c r="AS251" s="134"/>
      <c r="AT251" s="134"/>
      <c r="AU251" s="134"/>
      <c r="AV251" s="134"/>
      <c r="AW251" s="134"/>
      <c r="AX251" s="134"/>
      <c r="AY251" s="134"/>
      <c r="AZ251" s="134"/>
    </row>
    <row r="252" spans="31:52">
      <c r="AE252" s="134"/>
      <c r="AF252" s="134"/>
      <c r="AG252" s="134"/>
      <c r="AH252" s="134"/>
      <c r="AI252" s="134"/>
      <c r="AJ252" s="134"/>
      <c r="AK252" s="134"/>
      <c r="AL252" s="134"/>
      <c r="AM252" s="134"/>
      <c r="AN252" s="134"/>
      <c r="AO252" s="134"/>
      <c r="AP252" s="134"/>
      <c r="AQ252" s="134"/>
      <c r="AR252" s="134"/>
      <c r="AS252" s="134"/>
      <c r="AT252" s="134"/>
      <c r="AU252" s="134"/>
      <c r="AV252" s="134"/>
      <c r="AW252" s="134"/>
      <c r="AX252" s="134"/>
      <c r="AY252" s="134"/>
      <c r="AZ252" s="134"/>
    </row>
    <row r="253" spans="31:52">
      <c r="AE253" s="134"/>
      <c r="AF253" s="134"/>
      <c r="AG253" s="134"/>
      <c r="AH253" s="134"/>
      <c r="AI253" s="134"/>
      <c r="AJ253" s="134"/>
      <c r="AK253" s="134"/>
      <c r="AL253" s="134"/>
      <c r="AM253" s="134"/>
      <c r="AN253" s="134"/>
      <c r="AO253" s="134"/>
      <c r="AP253" s="134"/>
      <c r="AQ253" s="134"/>
      <c r="AR253" s="134"/>
      <c r="AS253" s="134"/>
      <c r="AT253" s="134"/>
      <c r="AU253" s="134"/>
      <c r="AV253" s="134"/>
      <c r="AW253" s="134"/>
      <c r="AX253" s="134"/>
      <c r="AY253" s="134"/>
      <c r="AZ253" s="134"/>
    </row>
    <row r="254" spans="31:52">
      <c r="AE254" s="134"/>
      <c r="AF254" s="134"/>
      <c r="AG254" s="134"/>
      <c r="AH254" s="134"/>
      <c r="AI254" s="134"/>
      <c r="AJ254" s="134"/>
      <c r="AK254" s="134"/>
      <c r="AL254" s="134"/>
      <c r="AM254" s="134"/>
      <c r="AN254" s="134"/>
      <c r="AO254" s="134"/>
      <c r="AP254" s="134"/>
      <c r="AQ254" s="134"/>
      <c r="AR254" s="134"/>
      <c r="AS254" s="134"/>
      <c r="AT254" s="134"/>
      <c r="AU254" s="134"/>
      <c r="AV254" s="134"/>
      <c r="AW254" s="134"/>
      <c r="AX254" s="134"/>
      <c r="AY254" s="134"/>
      <c r="AZ254" s="134"/>
    </row>
    <row r="255" spans="31:52">
      <c r="AE255" s="134"/>
      <c r="AF255" s="134"/>
      <c r="AG255" s="134"/>
      <c r="AH255" s="134"/>
      <c r="AI255" s="134"/>
      <c r="AJ255" s="134"/>
      <c r="AK255" s="134"/>
      <c r="AL255" s="134"/>
      <c r="AM255" s="134"/>
      <c r="AN255" s="134"/>
      <c r="AO255" s="134"/>
      <c r="AP255" s="134"/>
      <c r="AQ255" s="134"/>
      <c r="AR255" s="134"/>
      <c r="AS255" s="134"/>
      <c r="AT255" s="134"/>
      <c r="AU255" s="134"/>
      <c r="AV255" s="134"/>
      <c r="AW255" s="134"/>
      <c r="AX255" s="134"/>
      <c r="AY255" s="134"/>
      <c r="AZ255" s="134"/>
    </row>
    <row r="256" spans="31:52">
      <c r="AE256" s="134"/>
      <c r="AF256" s="134"/>
      <c r="AG256" s="134"/>
      <c r="AH256" s="134"/>
      <c r="AI256" s="134"/>
      <c r="AJ256" s="134"/>
      <c r="AK256" s="134"/>
      <c r="AL256" s="134"/>
      <c r="AM256" s="134"/>
      <c r="AN256" s="134"/>
      <c r="AO256" s="134"/>
      <c r="AP256" s="134"/>
      <c r="AQ256" s="134"/>
      <c r="AR256" s="134"/>
      <c r="AS256" s="134"/>
      <c r="AT256" s="134"/>
      <c r="AU256" s="134"/>
      <c r="AV256" s="134"/>
      <c r="AW256" s="134"/>
      <c r="AX256" s="134"/>
      <c r="AY256" s="134"/>
      <c r="AZ256" s="134"/>
    </row>
    <row r="257" spans="31:52">
      <c r="AE257" s="134"/>
      <c r="AF257" s="134"/>
      <c r="AG257" s="134"/>
      <c r="AH257" s="134"/>
      <c r="AI257" s="134"/>
      <c r="AJ257" s="134"/>
      <c r="AK257" s="134"/>
      <c r="AL257" s="134"/>
      <c r="AM257" s="134"/>
      <c r="AN257" s="134"/>
      <c r="AO257" s="134"/>
      <c r="AP257" s="134"/>
      <c r="AQ257" s="134"/>
      <c r="AR257" s="134"/>
      <c r="AS257" s="134"/>
      <c r="AT257" s="134"/>
      <c r="AU257" s="134"/>
      <c r="AV257" s="134"/>
      <c r="AW257" s="134"/>
      <c r="AX257" s="134"/>
      <c r="AY257" s="134"/>
      <c r="AZ257" s="134"/>
    </row>
    <row r="258" spans="31:52">
      <c r="AE258" s="134"/>
      <c r="AF258" s="134"/>
      <c r="AG258" s="134"/>
      <c r="AH258" s="134"/>
      <c r="AI258" s="134"/>
      <c r="AJ258" s="134"/>
      <c r="AK258" s="134"/>
      <c r="AL258" s="134"/>
      <c r="AM258" s="134"/>
      <c r="AN258" s="134"/>
      <c r="AO258" s="134"/>
      <c r="AP258" s="134"/>
      <c r="AQ258" s="134"/>
      <c r="AR258" s="134"/>
      <c r="AS258" s="134"/>
      <c r="AT258" s="134"/>
      <c r="AU258" s="134"/>
      <c r="AV258" s="134"/>
      <c r="AW258" s="134"/>
      <c r="AX258" s="134"/>
      <c r="AY258" s="134"/>
      <c r="AZ258" s="134"/>
    </row>
    <row r="259" spans="31:52">
      <c r="AE259" s="134"/>
      <c r="AF259" s="134"/>
      <c r="AG259" s="134"/>
      <c r="AH259" s="134"/>
      <c r="AI259" s="134"/>
      <c r="AJ259" s="134"/>
      <c r="AK259" s="134"/>
      <c r="AL259" s="134"/>
      <c r="AM259" s="134"/>
      <c r="AN259" s="134"/>
      <c r="AO259" s="134"/>
      <c r="AP259" s="134"/>
      <c r="AQ259" s="134"/>
      <c r="AR259" s="134"/>
      <c r="AS259" s="134"/>
      <c r="AT259" s="134"/>
      <c r="AU259" s="134"/>
      <c r="AV259" s="134"/>
      <c r="AW259" s="134"/>
      <c r="AX259" s="134"/>
      <c r="AY259" s="134"/>
      <c r="AZ259" s="134"/>
    </row>
    <row r="260" spans="31:52">
      <c r="AE260" s="134"/>
      <c r="AF260" s="134"/>
      <c r="AG260" s="134"/>
      <c r="AH260" s="134"/>
      <c r="AI260" s="134"/>
      <c r="AJ260" s="134"/>
      <c r="AK260" s="134"/>
      <c r="AL260" s="134"/>
      <c r="AM260" s="134"/>
      <c r="AN260" s="134"/>
      <c r="AO260" s="134"/>
      <c r="AP260" s="134"/>
      <c r="AQ260" s="134"/>
      <c r="AR260" s="134"/>
      <c r="AS260" s="134"/>
      <c r="AT260" s="134"/>
      <c r="AU260" s="134"/>
      <c r="AV260" s="134"/>
      <c r="AW260" s="134"/>
      <c r="AX260" s="134"/>
      <c r="AY260" s="134"/>
      <c r="AZ260" s="134"/>
    </row>
    <row r="261" spans="31:52">
      <c r="AE261" s="134"/>
      <c r="AF261" s="134"/>
      <c r="AG261" s="134"/>
      <c r="AH261" s="134"/>
      <c r="AI261" s="134"/>
      <c r="AJ261" s="134"/>
      <c r="AK261" s="134"/>
      <c r="AL261" s="134"/>
      <c r="AM261" s="134"/>
      <c r="AN261" s="134"/>
      <c r="AO261" s="134"/>
      <c r="AP261" s="134"/>
      <c r="AQ261" s="134"/>
      <c r="AR261" s="134"/>
      <c r="AS261" s="134"/>
      <c r="AT261" s="134"/>
      <c r="AU261" s="134"/>
      <c r="AV261" s="134"/>
      <c r="AW261" s="134"/>
      <c r="AX261" s="134"/>
      <c r="AY261" s="134"/>
      <c r="AZ261" s="134"/>
    </row>
    <row r="262" spans="31:52">
      <c r="AE262" s="134"/>
      <c r="AF262" s="134"/>
      <c r="AG262" s="134"/>
      <c r="AH262" s="134"/>
      <c r="AI262" s="134"/>
      <c r="AJ262" s="134"/>
      <c r="AK262" s="134"/>
      <c r="AL262" s="134"/>
      <c r="AM262" s="134"/>
      <c r="AN262" s="134"/>
      <c r="AO262" s="134"/>
      <c r="AP262" s="134"/>
      <c r="AQ262" s="134"/>
      <c r="AR262" s="134"/>
      <c r="AS262" s="134"/>
      <c r="AT262" s="134"/>
      <c r="AU262" s="134"/>
      <c r="AV262" s="134"/>
      <c r="AW262" s="134"/>
      <c r="AX262" s="134"/>
      <c r="AY262" s="134"/>
      <c r="AZ262" s="134"/>
    </row>
    <row r="263" spans="31:52">
      <c r="AE263" s="134"/>
      <c r="AF263" s="134"/>
      <c r="AG263" s="134"/>
      <c r="AH263" s="134"/>
      <c r="AI263" s="134"/>
      <c r="AJ263" s="134"/>
      <c r="AK263" s="134"/>
      <c r="AL263" s="134"/>
      <c r="AM263" s="134"/>
      <c r="AN263" s="134"/>
      <c r="AO263" s="134"/>
      <c r="AP263" s="134"/>
      <c r="AQ263" s="134"/>
      <c r="AR263" s="134"/>
      <c r="AS263" s="134"/>
      <c r="AT263" s="134"/>
      <c r="AU263" s="134"/>
      <c r="AV263" s="134"/>
      <c r="AW263" s="134"/>
      <c r="AX263" s="134"/>
      <c r="AY263" s="134"/>
      <c r="AZ263" s="134"/>
    </row>
    <row r="264" spans="31:52">
      <c r="AE264" s="134"/>
      <c r="AF264" s="134"/>
      <c r="AG264" s="134"/>
      <c r="AH264" s="134"/>
      <c r="AI264" s="134"/>
      <c r="AJ264" s="134"/>
      <c r="AK264" s="134"/>
      <c r="AL264" s="134"/>
      <c r="AM264" s="134"/>
      <c r="AN264" s="134"/>
      <c r="AO264" s="134"/>
      <c r="AP264" s="134"/>
      <c r="AQ264" s="134"/>
      <c r="AR264" s="134"/>
      <c r="AS264" s="134"/>
      <c r="AT264" s="134"/>
      <c r="AU264" s="134"/>
      <c r="AV264" s="134"/>
      <c r="AW264" s="134"/>
      <c r="AX264" s="134"/>
      <c r="AY264" s="134"/>
      <c r="AZ264" s="134"/>
    </row>
    <row r="265" spans="31:52">
      <c r="AE265" s="134"/>
      <c r="AF265" s="134"/>
      <c r="AG265" s="134"/>
      <c r="AH265" s="134"/>
      <c r="AI265" s="134"/>
      <c r="AJ265" s="134"/>
      <c r="AK265" s="134"/>
      <c r="AL265" s="134"/>
      <c r="AM265" s="134"/>
      <c r="AN265" s="134"/>
      <c r="AO265" s="134"/>
      <c r="AP265" s="134"/>
      <c r="AQ265" s="134"/>
      <c r="AR265" s="134"/>
      <c r="AS265" s="134"/>
      <c r="AT265" s="134"/>
      <c r="AU265" s="134"/>
      <c r="AV265" s="134"/>
      <c r="AW265" s="134"/>
      <c r="AX265" s="134"/>
      <c r="AY265" s="134"/>
      <c r="AZ265" s="134"/>
    </row>
    <row r="266" spans="31:52">
      <c r="AE266" s="134"/>
      <c r="AF266" s="134"/>
      <c r="AG266" s="134"/>
      <c r="AH266" s="134"/>
      <c r="AI266" s="134"/>
      <c r="AJ266" s="134"/>
      <c r="AK266" s="134"/>
      <c r="AL266" s="134"/>
      <c r="AM266" s="134"/>
      <c r="AN266" s="134"/>
      <c r="AO266" s="134"/>
      <c r="AP266" s="134"/>
      <c r="AQ266" s="134"/>
      <c r="AR266" s="134"/>
      <c r="AS266" s="134"/>
      <c r="AT266" s="134"/>
      <c r="AU266" s="134"/>
      <c r="AV266" s="134"/>
      <c r="AW266" s="134"/>
      <c r="AX266" s="134"/>
      <c r="AY266" s="134"/>
      <c r="AZ266" s="134"/>
    </row>
    <row r="267" spans="31:52">
      <c r="AE267" s="134"/>
      <c r="AF267" s="134"/>
      <c r="AG267" s="134"/>
      <c r="AH267" s="134"/>
      <c r="AI267" s="134"/>
      <c r="AJ267" s="134"/>
      <c r="AK267" s="134"/>
      <c r="AL267" s="134"/>
      <c r="AM267" s="134"/>
      <c r="AN267" s="134"/>
      <c r="AO267" s="134"/>
      <c r="AP267" s="134"/>
      <c r="AQ267" s="134"/>
      <c r="AR267" s="134"/>
      <c r="AS267" s="134"/>
      <c r="AT267" s="134"/>
      <c r="AU267" s="134"/>
      <c r="AV267" s="134"/>
      <c r="AW267" s="134"/>
      <c r="AX267" s="134"/>
      <c r="AY267" s="134"/>
      <c r="AZ267" s="134"/>
    </row>
    <row r="268" spans="31:52">
      <c r="AE268" s="134"/>
      <c r="AF268" s="134"/>
      <c r="AG268" s="134"/>
      <c r="AH268" s="134"/>
      <c r="AI268" s="134"/>
      <c r="AJ268" s="134"/>
      <c r="AK268" s="134"/>
      <c r="AL268" s="134"/>
      <c r="AM268" s="134"/>
      <c r="AN268" s="134"/>
      <c r="AO268" s="134"/>
      <c r="AP268" s="134"/>
      <c r="AQ268" s="134"/>
      <c r="AR268" s="134"/>
      <c r="AS268" s="134"/>
      <c r="AT268" s="134"/>
      <c r="AU268" s="134"/>
      <c r="AV268" s="134"/>
      <c r="AW268" s="134"/>
      <c r="AX268" s="134"/>
      <c r="AY268" s="134"/>
      <c r="AZ268" s="134"/>
    </row>
    <row r="269" spans="31:52">
      <c r="AE269" s="134"/>
      <c r="AF269" s="134"/>
      <c r="AG269" s="134"/>
      <c r="AH269" s="134"/>
      <c r="AI269" s="134"/>
      <c r="AJ269" s="134"/>
      <c r="AK269" s="134"/>
      <c r="AL269" s="134"/>
      <c r="AM269" s="134"/>
      <c r="AN269" s="134"/>
      <c r="AO269" s="134"/>
      <c r="AP269" s="134"/>
      <c r="AQ269" s="134"/>
      <c r="AR269" s="134"/>
      <c r="AS269" s="134"/>
      <c r="AT269" s="134"/>
      <c r="AU269" s="134"/>
      <c r="AV269" s="134"/>
      <c r="AW269" s="134"/>
      <c r="AX269" s="134"/>
      <c r="AY269" s="134"/>
      <c r="AZ269" s="134"/>
    </row>
    <row r="270" spans="31:52">
      <c r="AE270" s="134"/>
      <c r="AF270" s="134"/>
      <c r="AG270" s="134"/>
      <c r="AH270" s="134"/>
      <c r="AI270" s="134"/>
      <c r="AJ270" s="134"/>
      <c r="AK270" s="134"/>
      <c r="AL270" s="134"/>
      <c r="AM270" s="134"/>
      <c r="AN270" s="134"/>
      <c r="AO270" s="134"/>
      <c r="AP270" s="134"/>
      <c r="AQ270" s="134"/>
      <c r="AR270" s="134"/>
      <c r="AS270" s="134"/>
      <c r="AT270" s="134"/>
      <c r="AU270" s="134"/>
      <c r="AV270" s="134"/>
      <c r="AW270" s="134"/>
      <c r="AX270" s="134"/>
      <c r="AY270" s="134"/>
      <c r="AZ270" s="134"/>
    </row>
    <row r="271" spans="31:52">
      <c r="AE271" s="134"/>
      <c r="AF271" s="134"/>
      <c r="AG271" s="134"/>
      <c r="AH271" s="134"/>
      <c r="AI271" s="134"/>
      <c r="AJ271" s="134"/>
      <c r="AK271" s="134"/>
      <c r="AL271" s="134"/>
      <c r="AM271" s="134"/>
      <c r="AN271" s="134"/>
      <c r="AO271" s="134"/>
      <c r="AP271" s="134"/>
      <c r="AQ271" s="134"/>
      <c r="AR271" s="134"/>
      <c r="AS271" s="134"/>
      <c r="AT271" s="134"/>
      <c r="AU271" s="134"/>
      <c r="AV271" s="134"/>
      <c r="AW271" s="134"/>
      <c r="AX271" s="134"/>
      <c r="AY271" s="134"/>
      <c r="AZ271" s="134"/>
    </row>
    <row r="272" spans="31:52">
      <c r="AE272" s="134"/>
      <c r="AF272" s="134"/>
      <c r="AG272" s="134"/>
      <c r="AH272" s="134"/>
      <c r="AI272" s="134"/>
      <c r="AJ272" s="134"/>
      <c r="AK272" s="134"/>
      <c r="AL272" s="134"/>
      <c r="AM272" s="134"/>
      <c r="AN272" s="134"/>
      <c r="AO272" s="134"/>
      <c r="AP272" s="134"/>
      <c r="AQ272" s="134"/>
      <c r="AR272" s="134"/>
      <c r="AS272" s="134"/>
      <c r="AT272" s="134"/>
      <c r="AU272" s="134"/>
      <c r="AV272" s="134"/>
      <c r="AW272" s="134"/>
      <c r="AX272" s="134"/>
      <c r="AY272" s="134"/>
      <c r="AZ272" s="134"/>
    </row>
    <row r="273" spans="31:52">
      <c r="AE273" s="134"/>
      <c r="AF273" s="134"/>
      <c r="AG273" s="134"/>
      <c r="AH273" s="134"/>
      <c r="AI273" s="134"/>
      <c r="AJ273" s="134"/>
      <c r="AK273" s="134"/>
      <c r="AL273" s="134"/>
      <c r="AM273" s="134"/>
      <c r="AN273" s="134"/>
      <c r="AO273" s="134"/>
      <c r="AP273" s="134"/>
      <c r="AQ273" s="134"/>
      <c r="AR273" s="134"/>
      <c r="AS273" s="134"/>
      <c r="AT273" s="134"/>
      <c r="AU273" s="134"/>
      <c r="AV273" s="134"/>
      <c r="AW273" s="134"/>
      <c r="AX273" s="134"/>
      <c r="AY273" s="134"/>
      <c r="AZ273" s="134"/>
    </row>
    <row r="274" spans="31:52">
      <c r="AE274" s="134"/>
      <c r="AF274" s="134"/>
      <c r="AG274" s="134"/>
      <c r="AH274" s="134"/>
      <c r="AI274" s="134"/>
      <c r="AJ274" s="134"/>
      <c r="AK274" s="134"/>
      <c r="AL274" s="134"/>
      <c r="AM274" s="134"/>
      <c r="AN274" s="134"/>
      <c r="AO274" s="134"/>
      <c r="AP274" s="134"/>
      <c r="AQ274" s="134"/>
      <c r="AR274" s="134"/>
      <c r="AS274" s="134"/>
      <c r="AT274" s="134"/>
      <c r="AU274" s="134"/>
      <c r="AV274" s="134"/>
      <c r="AW274" s="134"/>
      <c r="AX274" s="134"/>
      <c r="AY274" s="134"/>
      <c r="AZ274" s="134"/>
    </row>
    <row r="275" spans="31:52">
      <c r="AE275" s="134"/>
      <c r="AF275" s="134"/>
      <c r="AG275" s="134"/>
      <c r="AH275" s="134"/>
      <c r="AI275" s="134"/>
      <c r="AJ275" s="134"/>
      <c r="AK275" s="134"/>
      <c r="AL275" s="134"/>
      <c r="AM275" s="134"/>
      <c r="AN275" s="134"/>
      <c r="AO275" s="134"/>
      <c r="AP275" s="134"/>
      <c r="AQ275" s="134"/>
      <c r="AR275" s="134"/>
      <c r="AS275" s="134"/>
      <c r="AT275" s="134"/>
      <c r="AU275" s="134"/>
      <c r="AV275" s="134"/>
      <c r="AW275" s="134"/>
      <c r="AX275" s="134"/>
      <c r="AY275" s="134"/>
      <c r="AZ275" s="134"/>
    </row>
    <row r="276" spans="31:52">
      <c r="AE276" s="134"/>
      <c r="AF276" s="134"/>
      <c r="AG276" s="134"/>
      <c r="AH276" s="134"/>
      <c r="AI276" s="134"/>
      <c r="AJ276" s="134"/>
      <c r="AK276" s="134"/>
      <c r="AL276" s="134"/>
      <c r="AM276" s="134"/>
      <c r="AN276" s="134"/>
      <c r="AO276" s="134"/>
      <c r="AP276" s="134"/>
      <c r="AQ276" s="134"/>
      <c r="AR276" s="134"/>
      <c r="AS276" s="134"/>
      <c r="AT276" s="134"/>
      <c r="AU276" s="134"/>
      <c r="AV276" s="134"/>
      <c r="AW276" s="134"/>
      <c r="AX276" s="134"/>
      <c r="AY276" s="134"/>
      <c r="AZ276" s="134"/>
    </row>
    <row r="277" spans="31:52">
      <c r="AE277" s="134"/>
      <c r="AF277" s="134"/>
      <c r="AG277" s="134"/>
      <c r="AH277" s="134"/>
      <c r="AI277" s="134"/>
      <c r="AJ277" s="134"/>
      <c r="AK277" s="134"/>
      <c r="AL277" s="134"/>
      <c r="AM277" s="134"/>
      <c r="AN277" s="134"/>
      <c r="AO277" s="134"/>
      <c r="AP277" s="134"/>
      <c r="AQ277" s="134"/>
      <c r="AR277" s="134"/>
      <c r="AS277" s="134"/>
      <c r="AT277" s="134"/>
      <c r="AU277" s="134"/>
      <c r="AV277" s="134"/>
      <c r="AW277" s="134"/>
      <c r="AX277" s="134"/>
      <c r="AY277" s="134"/>
      <c r="AZ277" s="134"/>
    </row>
    <row r="278" spans="31:52">
      <c r="AE278" s="134"/>
      <c r="AF278" s="134"/>
      <c r="AG278" s="134"/>
      <c r="AH278" s="134"/>
      <c r="AI278" s="134"/>
      <c r="AJ278" s="134"/>
      <c r="AK278" s="134"/>
      <c r="AL278" s="134"/>
      <c r="AM278" s="134"/>
      <c r="AN278" s="134"/>
      <c r="AO278" s="134"/>
      <c r="AP278" s="134"/>
      <c r="AQ278" s="134"/>
      <c r="AR278" s="134"/>
      <c r="AS278" s="134"/>
      <c r="AT278" s="134"/>
      <c r="AU278" s="134"/>
      <c r="AV278" s="134"/>
      <c r="AW278" s="134"/>
      <c r="AX278" s="134"/>
      <c r="AY278" s="134"/>
      <c r="AZ278" s="134"/>
    </row>
    <row r="279" spans="31:52">
      <c r="AE279" s="134"/>
      <c r="AF279" s="134"/>
      <c r="AG279" s="134"/>
      <c r="AH279" s="134"/>
      <c r="AI279" s="134"/>
      <c r="AJ279" s="134"/>
      <c r="AK279" s="134"/>
      <c r="AL279" s="134"/>
      <c r="AM279" s="134"/>
      <c r="AN279" s="134"/>
      <c r="AO279" s="134"/>
      <c r="AP279" s="134"/>
      <c r="AQ279" s="134"/>
      <c r="AR279" s="134"/>
      <c r="AS279" s="134"/>
      <c r="AT279" s="134"/>
      <c r="AU279" s="134"/>
      <c r="AV279" s="134"/>
      <c r="AW279" s="134"/>
      <c r="AX279" s="134"/>
      <c r="AY279" s="134"/>
      <c r="AZ279" s="134"/>
    </row>
    <row r="280" spans="31:52">
      <c r="AE280" s="134"/>
      <c r="AF280" s="134"/>
      <c r="AG280" s="134"/>
      <c r="AH280" s="134"/>
      <c r="AI280" s="134"/>
      <c r="AJ280" s="134"/>
      <c r="AK280" s="134"/>
      <c r="AL280" s="134"/>
      <c r="AM280" s="134"/>
      <c r="AN280" s="134"/>
      <c r="AO280" s="134"/>
      <c r="AP280" s="134"/>
      <c r="AQ280" s="134"/>
      <c r="AR280" s="134"/>
      <c r="AS280" s="134"/>
      <c r="AT280" s="134"/>
      <c r="AU280" s="134"/>
      <c r="AV280" s="134"/>
      <c r="AW280" s="134"/>
      <c r="AX280" s="134"/>
      <c r="AY280" s="134"/>
      <c r="AZ280" s="134"/>
    </row>
    <row r="281" spans="31:52">
      <c r="AE281" s="134"/>
      <c r="AF281" s="134"/>
      <c r="AG281" s="134"/>
      <c r="AH281" s="134"/>
      <c r="AI281" s="134"/>
      <c r="AJ281" s="134"/>
      <c r="AK281" s="134"/>
      <c r="AL281" s="134"/>
      <c r="AM281" s="134"/>
      <c r="AN281" s="134"/>
      <c r="AO281" s="134"/>
      <c r="AP281" s="134"/>
      <c r="AQ281" s="134"/>
      <c r="AR281" s="134"/>
      <c r="AS281" s="134"/>
      <c r="AT281" s="134"/>
      <c r="AU281" s="134"/>
      <c r="AV281" s="134"/>
      <c r="AW281" s="134"/>
      <c r="AX281" s="134"/>
      <c r="AY281" s="134"/>
      <c r="AZ281" s="134"/>
    </row>
    <row r="282" spans="31:52">
      <c r="AE282" s="134"/>
      <c r="AF282" s="134"/>
      <c r="AG282" s="134"/>
      <c r="AH282" s="134"/>
      <c r="AI282" s="134"/>
      <c r="AJ282" s="134"/>
      <c r="AK282" s="134"/>
      <c r="AL282" s="134"/>
      <c r="AM282" s="134"/>
      <c r="AN282" s="134"/>
      <c r="AO282" s="134"/>
      <c r="AP282" s="134"/>
      <c r="AQ282" s="134"/>
      <c r="AR282" s="134"/>
      <c r="AS282" s="134"/>
      <c r="AT282" s="134"/>
      <c r="AU282" s="134"/>
      <c r="AV282" s="134"/>
      <c r="AW282" s="134"/>
      <c r="AX282" s="134"/>
      <c r="AY282" s="134"/>
      <c r="AZ282" s="134"/>
    </row>
    <row r="283" spans="31:52">
      <c r="AE283" s="134"/>
      <c r="AF283" s="134"/>
      <c r="AG283" s="134"/>
      <c r="AH283" s="134"/>
      <c r="AI283" s="134"/>
      <c r="AJ283" s="134"/>
      <c r="AK283" s="134"/>
      <c r="AL283" s="134"/>
      <c r="AM283" s="134"/>
      <c r="AN283" s="134"/>
      <c r="AO283" s="134"/>
      <c r="AP283" s="134"/>
      <c r="AQ283" s="134"/>
      <c r="AR283" s="134"/>
      <c r="AS283" s="134"/>
      <c r="AT283" s="134"/>
      <c r="AU283" s="134"/>
      <c r="AV283" s="134"/>
      <c r="AW283" s="134"/>
      <c r="AX283" s="134"/>
      <c r="AY283" s="134"/>
      <c r="AZ283" s="134"/>
    </row>
    <row r="284" spans="31:52">
      <c r="AE284" s="134"/>
      <c r="AF284" s="134"/>
      <c r="AG284" s="134"/>
      <c r="AH284" s="134"/>
      <c r="AI284" s="134"/>
      <c r="AJ284" s="134"/>
      <c r="AK284" s="134"/>
      <c r="AL284" s="134"/>
      <c r="AM284" s="134"/>
      <c r="AN284" s="134"/>
      <c r="AO284" s="134"/>
      <c r="AP284" s="134"/>
      <c r="AQ284" s="134"/>
      <c r="AR284" s="134"/>
      <c r="AS284" s="134"/>
      <c r="AT284" s="134"/>
      <c r="AU284" s="134"/>
      <c r="AV284" s="134"/>
      <c r="AW284" s="134"/>
      <c r="AX284" s="134"/>
      <c r="AY284" s="134"/>
      <c r="AZ284" s="134"/>
    </row>
    <row r="285" spans="31:52">
      <c r="AE285" s="134"/>
      <c r="AF285" s="134"/>
      <c r="AG285" s="134"/>
      <c r="AH285" s="134"/>
      <c r="AI285" s="134"/>
      <c r="AJ285" s="134"/>
      <c r="AK285" s="134"/>
      <c r="AL285" s="134"/>
      <c r="AM285" s="134"/>
      <c r="AN285" s="134"/>
      <c r="AO285" s="134"/>
      <c r="AP285" s="134"/>
      <c r="AQ285" s="134"/>
      <c r="AR285" s="134"/>
      <c r="AS285" s="134"/>
      <c r="AT285" s="134"/>
      <c r="AU285" s="134"/>
      <c r="AV285" s="134"/>
      <c r="AW285" s="134"/>
      <c r="AX285" s="134"/>
      <c r="AY285" s="134"/>
      <c r="AZ285" s="134"/>
    </row>
    <row r="286" spans="31:52">
      <c r="AE286" s="134"/>
      <c r="AF286" s="134"/>
      <c r="AG286" s="134"/>
      <c r="AH286" s="134"/>
      <c r="AI286" s="134"/>
      <c r="AJ286" s="134"/>
      <c r="AK286" s="134"/>
      <c r="AL286" s="134"/>
      <c r="AM286" s="134"/>
      <c r="AN286" s="134"/>
      <c r="AO286" s="134"/>
      <c r="AP286" s="134"/>
      <c r="AQ286" s="134"/>
      <c r="AR286" s="134"/>
      <c r="AS286" s="134"/>
      <c r="AT286" s="134"/>
      <c r="AU286" s="134"/>
      <c r="AV286" s="134"/>
      <c r="AW286" s="134"/>
      <c r="AX286" s="134"/>
      <c r="AY286" s="134"/>
      <c r="AZ286" s="134"/>
    </row>
    <row r="287" spans="31:52">
      <c r="AE287" s="134"/>
      <c r="AF287" s="134"/>
      <c r="AG287" s="134"/>
      <c r="AH287" s="134"/>
      <c r="AI287" s="134"/>
      <c r="AJ287" s="134"/>
      <c r="AK287" s="134"/>
      <c r="AL287" s="134"/>
      <c r="AM287" s="134"/>
      <c r="AN287" s="134"/>
      <c r="AO287" s="134"/>
      <c r="AP287" s="134"/>
      <c r="AQ287" s="134"/>
      <c r="AR287" s="134"/>
      <c r="AS287" s="134"/>
      <c r="AT287" s="134"/>
      <c r="AU287" s="134"/>
      <c r="AV287" s="134"/>
      <c r="AW287" s="134"/>
      <c r="AX287" s="134"/>
      <c r="AY287" s="134"/>
      <c r="AZ287" s="134"/>
    </row>
    <row r="288" spans="31:52">
      <c r="AE288" s="134"/>
      <c r="AF288" s="134"/>
      <c r="AG288" s="134"/>
      <c r="AH288" s="134"/>
      <c r="AI288" s="134"/>
      <c r="AJ288" s="134"/>
      <c r="AK288" s="134"/>
      <c r="AL288" s="134"/>
      <c r="AM288" s="134"/>
      <c r="AN288" s="134"/>
      <c r="AO288" s="134"/>
      <c r="AP288" s="134"/>
      <c r="AQ288" s="134"/>
      <c r="AR288" s="134"/>
      <c r="AS288" s="134"/>
      <c r="AT288" s="134"/>
      <c r="AU288" s="134"/>
      <c r="AV288" s="134"/>
      <c r="AW288" s="134"/>
      <c r="AX288" s="134"/>
      <c r="AY288" s="134"/>
      <c r="AZ288" s="134"/>
    </row>
    <row r="289" spans="31:52">
      <c r="AE289" s="134"/>
      <c r="AF289" s="134"/>
      <c r="AG289" s="134"/>
      <c r="AH289" s="134"/>
      <c r="AI289" s="134"/>
      <c r="AJ289" s="134"/>
      <c r="AK289" s="134"/>
      <c r="AL289" s="134"/>
      <c r="AM289" s="134"/>
      <c r="AN289" s="134"/>
      <c r="AO289" s="134"/>
      <c r="AP289" s="134"/>
      <c r="AQ289" s="134"/>
      <c r="AR289" s="134"/>
      <c r="AS289" s="134"/>
      <c r="AT289" s="134"/>
      <c r="AU289" s="134"/>
      <c r="AV289" s="134"/>
      <c r="AW289" s="134"/>
      <c r="AX289" s="134"/>
      <c r="AY289" s="134"/>
      <c r="AZ289" s="134"/>
    </row>
    <row r="290" spans="31:52">
      <c r="AE290" s="134"/>
      <c r="AF290" s="134"/>
      <c r="AG290" s="134"/>
      <c r="AH290" s="134"/>
      <c r="AI290" s="134"/>
      <c r="AJ290" s="134"/>
      <c r="AK290" s="134"/>
      <c r="AL290" s="134"/>
      <c r="AM290" s="134"/>
      <c r="AN290" s="134"/>
      <c r="AO290" s="134"/>
      <c r="AP290" s="134"/>
      <c r="AQ290" s="134"/>
      <c r="AR290" s="134"/>
      <c r="AS290" s="134"/>
      <c r="AT290" s="134"/>
      <c r="AU290" s="134"/>
      <c r="AV290" s="134"/>
      <c r="AW290" s="134"/>
      <c r="AX290" s="134"/>
      <c r="AY290" s="134"/>
      <c r="AZ290" s="134"/>
    </row>
    <row r="291" spans="31:52">
      <c r="AE291" s="134"/>
      <c r="AF291" s="134"/>
      <c r="AG291" s="134"/>
      <c r="AH291" s="134"/>
      <c r="AI291" s="134"/>
      <c r="AJ291" s="134"/>
      <c r="AK291" s="134"/>
      <c r="AL291" s="134"/>
      <c r="AM291" s="134"/>
      <c r="AN291" s="134"/>
      <c r="AO291" s="134"/>
      <c r="AP291" s="134"/>
      <c r="AQ291" s="134"/>
      <c r="AR291" s="134"/>
      <c r="AS291" s="134"/>
      <c r="AT291" s="134"/>
      <c r="AU291" s="134"/>
      <c r="AV291" s="134"/>
      <c r="AW291" s="134"/>
      <c r="AX291" s="134"/>
      <c r="AY291" s="134"/>
      <c r="AZ291" s="134"/>
    </row>
    <row r="292" spans="31:52">
      <c r="AE292" s="134"/>
      <c r="AF292" s="134"/>
      <c r="AG292" s="134"/>
      <c r="AH292" s="134"/>
      <c r="AI292" s="134"/>
      <c r="AJ292" s="134"/>
      <c r="AK292" s="134"/>
      <c r="AL292" s="134"/>
      <c r="AM292" s="134"/>
      <c r="AN292" s="134"/>
      <c r="AO292" s="134"/>
      <c r="AP292" s="134"/>
      <c r="AQ292" s="134"/>
      <c r="AR292" s="134"/>
      <c r="AS292" s="134"/>
      <c r="AT292" s="134"/>
      <c r="AU292" s="134"/>
      <c r="AV292" s="134"/>
      <c r="AW292" s="134"/>
      <c r="AX292" s="134"/>
      <c r="AY292" s="134"/>
      <c r="AZ292" s="134"/>
    </row>
    <row r="293" spans="31:52">
      <c r="AE293" s="134"/>
      <c r="AF293" s="134"/>
      <c r="AG293" s="134"/>
      <c r="AH293" s="134"/>
      <c r="AI293" s="134"/>
      <c r="AJ293" s="134"/>
      <c r="AK293" s="134"/>
      <c r="AL293" s="134"/>
      <c r="AM293" s="134"/>
      <c r="AN293" s="134"/>
      <c r="AO293" s="134"/>
      <c r="AP293" s="134"/>
      <c r="AQ293" s="134"/>
      <c r="AR293" s="134"/>
      <c r="AS293" s="134"/>
      <c r="AT293" s="134"/>
      <c r="AU293" s="134"/>
      <c r="AV293" s="134"/>
      <c r="AW293" s="134"/>
      <c r="AX293" s="134"/>
      <c r="AY293" s="134"/>
      <c r="AZ293" s="134"/>
    </row>
    <row r="294" spans="31:52">
      <c r="AE294" s="134"/>
      <c r="AF294" s="134"/>
      <c r="AG294" s="134"/>
      <c r="AH294" s="134"/>
      <c r="AI294" s="134"/>
      <c r="AJ294" s="134"/>
      <c r="AK294" s="134"/>
      <c r="AL294" s="134"/>
      <c r="AM294" s="134"/>
      <c r="AN294" s="134"/>
      <c r="AO294" s="134"/>
      <c r="AP294" s="134"/>
      <c r="AQ294" s="134"/>
      <c r="AR294" s="134"/>
      <c r="AS294" s="134"/>
      <c r="AT294" s="134"/>
      <c r="AU294" s="134"/>
      <c r="AV294" s="134"/>
      <c r="AW294" s="134"/>
      <c r="AX294" s="134"/>
      <c r="AY294" s="134"/>
      <c r="AZ294" s="134"/>
    </row>
    <row r="295" spans="31:52">
      <c r="AE295" s="134"/>
      <c r="AF295" s="134"/>
      <c r="AG295" s="134"/>
      <c r="AH295" s="134"/>
      <c r="AI295" s="134"/>
      <c r="AJ295" s="134"/>
      <c r="AK295" s="134"/>
      <c r="AL295" s="134"/>
      <c r="AM295" s="134"/>
      <c r="AN295" s="134"/>
      <c r="AO295" s="134"/>
      <c r="AP295" s="134"/>
      <c r="AQ295" s="134"/>
      <c r="AR295" s="134"/>
      <c r="AS295" s="134"/>
      <c r="AT295" s="134"/>
      <c r="AU295" s="134"/>
      <c r="AV295" s="134"/>
      <c r="AW295" s="134"/>
      <c r="AX295" s="134"/>
      <c r="AY295" s="134"/>
      <c r="AZ295" s="134"/>
    </row>
    <row r="296" spans="31:52">
      <c r="AE296" s="134"/>
      <c r="AF296" s="134"/>
      <c r="AG296" s="134"/>
      <c r="AH296" s="134"/>
      <c r="AI296" s="134"/>
      <c r="AJ296" s="134"/>
      <c r="AK296" s="134"/>
      <c r="AL296" s="134"/>
      <c r="AM296" s="134"/>
      <c r="AN296" s="134"/>
      <c r="AO296" s="134"/>
      <c r="AP296" s="134"/>
      <c r="AQ296" s="134"/>
      <c r="AR296" s="134"/>
      <c r="AS296" s="134"/>
      <c r="AT296" s="134"/>
      <c r="AU296" s="134"/>
      <c r="AV296" s="134"/>
      <c r="AW296" s="134"/>
      <c r="AX296" s="134"/>
      <c r="AY296" s="134"/>
      <c r="AZ296" s="134"/>
    </row>
    <row r="297" spans="31:52">
      <c r="AE297" s="134"/>
      <c r="AF297" s="134"/>
      <c r="AG297" s="134"/>
      <c r="AH297" s="134"/>
      <c r="AI297" s="134"/>
      <c r="AJ297" s="134"/>
      <c r="AK297" s="134"/>
      <c r="AL297" s="134"/>
      <c r="AM297" s="134"/>
      <c r="AN297" s="134"/>
      <c r="AO297" s="134"/>
      <c r="AP297" s="134"/>
      <c r="AQ297" s="134"/>
      <c r="AR297" s="134"/>
      <c r="AS297" s="134"/>
      <c r="AT297" s="134"/>
      <c r="AU297" s="134"/>
      <c r="AV297" s="134"/>
      <c r="AW297" s="134"/>
      <c r="AX297" s="134"/>
      <c r="AY297" s="134"/>
      <c r="AZ297" s="134"/>
    </row>
    <row r="298" spans="31:52">
      <c r="AE298" s="134"/>
      <c r="AF298" s="134"/>
      <c r="AG298" s="134"/>
      <c r="AH298" s="134"/>
      <c r="AI298" s="134"/>
      <c r="AJ298" s="134"/>
      <c r="AK298" s="134"/>
      <c r="AL298" s="134"/>
      <c r="AM298" s="134"/>
      <c r="AN298" s="134"/>
      <c r="AO298" s="134"/>
      <c r="AP298" s="134"/>
      <c r="AQ298" s="134"/>
      <c r="AR298" s="134"/>
      <c r="AS298" s="134"/>
      <c r="AT298" s="134"/>
      <c r="AU298" s="134"/>
      <c r="AV298" s="134"/>
      <c r="AW298" s="134"/>
      <c r="AX298" s="134"/>
      <c r="AY298" s="134"/>
      <c r="AZ298" s="134"/>
    </row>
    <row r="299" spans="31:52">
      <c r="AE299" s="134"/>
      <c r="AF299" s="134"/>
      <c r="AG299" s="134"/>
      <c r="AH299" s="134"/>
      <c r="AI299" s="134"/>
      <c r="AJ299" s="134"/>
      <c r="AK299" s="134"/>
      <c r="AL299" s="134"/>
      <c r="AM299" s="134"/>
      <c r="AN299" s="134"/>
      <c r="AO299" s="134"/>
      <c r="AP299" s="134"/>
      <c r="AQ299" s="134"/>
      <c r="AR299" s="134"/>
      <c r="AS299" s="134"/>
      <c r="AT299" s="134"/>
      <c r="AU299" s="134"/>
      <c r="AV299" s="134"/>
      <c r="AW299" s="134"/>
      <c r="AX299" s="134"/>
      <c r="AY299" s="134"/>
      <c r="AZ299" s="134"/>
    </row>
    <row r="300" spans="31:52">
      <c r="AE300" s="134"/>
      <c r="AF300" s="134"/>
      <c r="AG300" s="134"/>
      <c r="AH300" s="134"/>
      <c r="AI300" s="134"/>
      <c r="AJ300" s="134"/>
      <c r="AK300" s="134"/>
      <c r="AL300" s="134"/>
      <c r="AM300" s="134"/>
      <c r="AN300" s="134"/>
      <c r="AO300" s="134"/>
      <c r="AP300" s="134"/>
      <c r="AQ300" s="134"/>
      <c r="AR300" s="134"/>
      <c r="AS300" s="134"/>
      <c r="AT300" s="134"/>
      <c r="AU300" s="134"/>
      <c r="AV300" s="134"/>
      <c r="AW300" s="134"/>
      <c r="AX300" s="134"/>
      <c r="AY300" s="134"/>
      <c r="AZ300" s="134"/>
    </row>
    <row r="301" spans="31:52">
      <c r="AE301" s="134"/>
      <c r="AF301" s="134"/>
      <c r="AG301" s="134"/>
      <c r="AH301" s="134"/>
      <c r="AI301" s="134"/>
      <c r="AJ301" s="134"/>
      <c r="AK301" s="134"/>
      <c r="AL301" s="134"/>
      <c r="AM301" s="134"/>
      <c r="AN301" s="134"/>
      <c r="AO301" s="134"/>
      <c r="AP301" s="134"/>
      <c r="AQ301" s="134"/>
      <c r="AR301" s="134"/>
      <c r="AS301" s="134"/>
      <c r="AT301" s="134"/>
      <c r="AU301" s="134"/>
      <c r="AV301" s="134"/>
      <c r="AW301" s="134"/>
      <c r="AX301" s="134"/>
      <c r="AY301" s="134"/>
      <c r="AZ301" s="134"/>
    </row>
    <row r="302" spans="31:52">
      <c r="AE302" s="134"/>
      <c r="AF302" s="134"/>
      <c r="AG302" s="134"/>
      <c r="AH302" s="134"/>
      <c r="AI302" s="134"/>
      <c r="AJ302" s="134"/>
      <c r="AK302" s="134"/>
      <c r="AL302" s="134"/>
      <c r="AM302" s="134"/>
      <c r="AN302" s="134"/>
      <c r="AO302" s="134"/>
      <c r="AP302" s="134"/>
      <c r="AQ302" s="134"/>
      <c r="AR302" s="134"/>
      <c r="AS302" s="134"/>
      <c r="AT302" s="134"/>
      <c r="AU302" s="134"/>
      <c r="AV302" s="134"/>
      <c r="AW302" s="134"/>
      <c r="AX302" s="134"/>
      <c r="AY302" s="134"/>
      <c r="AZ302" s="134"/>
    </row>
    <row r="303" spans="31:52">
      <c r="AE303" s="134"/>
      <c r="AF303" s="134"/>
      <c r="AG303" s="134"/>
      <c r="AH303" s="134"/>
      <c r="AI303" s="134"/>
      <c r="AJ303" s="134"/>
      <c r="AK303" s="134"/>
      <c r="AL303" s="134"/>
      <c r="AM303" s="134"/>
      <c r="AN303" s="134"/>
      <c r="AO303" s="134"/>
      <c r="AP303" s="134"/>
      <c r="AQ303" s="134"/>
      <c r="AR303" s="134"/>
      <c r="AS303" s="134"/>
      <c r="AT303" s="134"/>
      <c r="AU303" s="134"/>
      <c r="AV303" s="134"/>
      <c r="AW303" s="134"/>
      <c r="AX303" s="134"/>
      <c r="AY303" s="134"/>
      <c r="AZ303" s="134"/>
    </row>
    <row r="304" spans="31:52">
      <c r="AE304" s="134"/>
      <c r="AF304" s="134"/>
      <c r="AG304" s="134"/>
      <c r="AH304" s="134"/>
      <c r="AI304" s="134"/>
      <c r="AJ304" s="134"/>
      <c r="AK304" s="134"/>
      <c r="AL304" s="134"/>
      <c r="AM304" s="134"/>
      <c r="AN304" s="134"/>
      <c r="AO304" s="134"/>
      <c r="AP304" s="134"/>
      <c r="AQ304" s="134"/>
      <c r="AR304" s="134"/>
      <c r="AS304" s="134"/>
      <c r="AT304" s="134"/>
      <c r="AU304" s="134"/>
      <c r="AV304" s="134"/>
      <c r="AW304" s="134"/>
      <c r="AX304" s="134"/>
      <c r="AY304" s="134"/>
      <c r="AZ304" s="134"/>
    </row>
    <row r="305" spans="31:52">
      <c r="AE305" s="134"/>
      <c r="AF305" s="134"/>
      <c r="AG305" s="134"/>
      <c r="AH305" s="134"/>
      <c r="AI305" s="134"/>
      <c r="AJ305" s="134"/>
      <c r="AK305" s="134"/>
      <c r="AL305" s="134"/>
      <c r="AM305" s="134"/>
      <c r="AN305" s="134"/>
      <c r="AO305" s="134"/>
      <c r="AP305" s="134"/>
      <c r="AQ305" s="134"/>
      <c r="AR305" s="134"/>
      <c r="AS305" s="134"/>
      <c r="AT305" s="134"/>
      <c r="AU305" s="134"/>
      <c r="AV305" s="134"/>
      <c r="AW305" s="134"/>
      <c r="AX305" s="134"/>
      <c r="AY305" s="134"/>
      <c r="AZ305" s="134"/>
    </row>
    <row r="306" spans="31:52">
      <c r="AE306" s="134"/>
      <c r="AF306" s="134"/>
      <c r="AG306" s="134"/>
      <c r="AH306" s="134"/>
      <c r="AI306" s="134"/>
      <c r="AJ306" s="134"/>
      <c r="AK306" s="134"/>
      <c r="AL306" s="134"/>
      <c r="AM306" s="134"/>
      <c r="AN306" s="134"/>
      <c r="AO306" s="134"/>
      <c r="AP306" s="134"/>
      <c r="AQ306" s="134"/>
      <c r="AR306" s="134"/>
      <c r="AS306" s="134"/>
      <c r="AT306" s="134"/>
      <c r="AU306" s="134"/>
      <c r="AV306" s="134"/>
      <c r="AW306" s="134"/>
      <c r="AX306" s="134"/>
      <c r="AY306" s="134"/>
      <c r="AZ306" s="134"/>
    </row>
    <row r="307" spans="31:52">
      <c r="AE307" s="134"/>
      <c r="AF307" s="134"/>
      <c r="AG307" s="134"/>
      <c r="AH307" s="134"/>
      <c r="AI307" s="134"/>
      <c r="AJ307" s="134"/>
      <c r="AK307" s="134"/>
      <c r="AL307" s="134"/>
      <c r="AM307" s="134"/>
      <c r="AN307" s="134"/>
      <c r="AO307" s="134"/>
      <c r="AP307" s="134"/>
      <c r="AQ307" s="134"/>
      <c r="AR307" s="134"/>
      <c r="AS307" s="134"/>
      <c r="AT307" s="134"/>
      <c r="AU307" s="134"/>
      <c r="AV307" s="134"/>
      <c r="AW307" s="134"/>
      <c r="AX307" s="134"/>
      <c r="AY307" s="134"/>
      <c r="AZ307" s="134"/>
    </row>
    <row r="308" spans="31:52">
      <c r="AE308" s="134"/>
      <c r="AF308" s="134"/>
      <c r="AG308" s="134"/>
      <c r="AH308" s="134"/>
      <c r="AI308" s="134"/>
      <c r="AJ308" s="134"/>
      <c r="AK308" s="134"/>
      <c r="AL308" s="134"/>
      <c r="AM308" s="134"/>
      <c r="AN308" s="134"/>
      <c r="AO308" s="134"/>
      <c r="AP308" s="134"/>
      <c r="AQ308" s="134"/>
      <c r="AR308" s="134"/>
      <c r="AS308" s="134"/>
      <c r="AT308" s="134"/>
      <c r="AU308" s="134"/>
      <c r="AV308" s="134"/>
      <c r="AW308" s="134"/>
      <c r="AX308" s="134"/>
      <c r="AY308" s="134"/>
      <c r="AZ308" s="134"/>
    </row>
    <row r="309" spans="31:52">
      <c r="AE309" s="134"/>
      <c r="AF309" s="134"/>
      <c r="AG309" s="134"/>
      <c r="AH309" s="134"/>
      <c r="AI309" s="134"/>
      <c r="AJ309" s="134"/>
      <c r="AK309" s="134"/>
      <c r="AL309" s="134"/>
      <c r="AM309" s="134"/>
      <c r="AN309" s="134"/>
      <c r="AO309" s="134"/>
      <c r="AP309" s="134"/>
      <c r="AQ309" s="134"/>
      <c r="AR309" s="134"/>
      <c r="AS309" s="134"/>
      <c r="AT309" s="134"/>
      <c r="AU309" s="134"/>
      <c r="AV309" s="134"/>
      <c r="AW309" s="134"/>
      <c r="AX309" s="134"/>
      <c r="AY309" s="134"/>
      <c r="AZ309" s="134"/>
    </row>
    <row r="310" spans="31:52">
      <c r="AE310" s="134"/>
      <c r="AF310" s="134"/>
      <c r="AG310" s="134"/>
      <c r="AH310" s="134"/>
      <c r="AI310" s="134"/>
      <c r="AJ310" s="134"/>
      <c r="AK310" s="134"/>
      <c r="AL310" s="134"/>
      <c r="AM310" s="134"/>
      <c r="AN310" s="134"/>
      <c r="AO310" s="134"/>
      <c r="AP310" s="134"/>
      <c r="AQ310" s="134"/>
      <c r="AR310" s="134"/>
      <c r="AS310" s="134"/>
      <c r="AT310" s="134"/>
      <c r="AU310" s="134"/>
      <c r="AV310" s="134"/>
      <c r="AW310" s="134"/>
      <c r="AX310" s="134"/>
      <c r="AY310" s="134"/>
      <c r="AZ310" s="134"/>
    </row>
    <row r="311" spans="31:52">
      <c r="AE311" s="134"/>
      <c r="AF311" s="134"/>
      <c r="AG311" s="134"/>
      <c r="AH311" s="134"/>
      <c r="AI311" s="134"/>
      <c r="AJ311" s="134"/>
      <c r="AK311" s="134"/>
      <c r="AL311" s="134"/>
      <c r="AM311" s="134"/>
      <c r="AN311" s="134"/>
      <c r="AO311" s="134"/>
      <c r="AP311" s="134"/>
      <c r="AQ311" s="134"/>
      <c r="AR311" s="134"/>
      <c r="AS311" s="134"/>
      <c r="AT311" s="134"/>
      <c r="AU311" s="134"/>
      <c r="AV311" s="134"/>
      <c r="AW311" s="134"/>
      <c r="AX311" s="134"/>
      <c r="AY311" s="134"/>
      <c r="AZ311" s="134"/>
    </row>
    <row r="312" spans="31:52">
      <c r="AE312" s="134"/>
      <c r="AF312" s="134"/>
      <c r="AG312" s="134"/>
      <c r="AH312" s="134"/>
      <c r="AI312" s="134"/>
      <c r="AJ312" s="134"/>
      <c r="AK312" s="134"/>
      <c r="AL312" s="134"/>
      <c r="AM312" s="134"/>
      <c r="AN312" s="134"/>
      <c r="AO312" s="134"/>
      <c r="AP312" s="134"/>
      <c r="AQ312" s="134"/>
      <c r="AR312" s="134"/>
      <c r="AS312" s="134"/>
      <c r="AT312" s="134"/>
      <c r="AU312" s="134"/>
      <c r="AV312" s="134"/>
      <c r="AW312" s="134"/>
      <c r="AX312" s="134"/>
      <c r="AY312" s="134"/>
      <c r="AZ312" s="134"/>
    </row>
    <row r="313" spans="31:52">
      <c r="AE313" s="134"/>
      <c r="AF313" s="134"/>
      <c r="AG313" s="134"/>
      <c r="AH313" s="134"/>
      <c r="AI313" s="134"/>
      <c r="AJ313" s="134"/>
      <c r="AK313" s="134"/>
      <c r="AL313" s="134"/>
      <c r="AM313" s="134"/>
      <c r="AN313" s="134"/>
      <c r="AO313" s="134"/>
      <c r="AP313" s="134"/>
      <c r="AQ313" s="134"/>
      <c r="AR313" s="134"/>
      <c r="AS313" s="134"/>
      <c r="AT313" s="134"/>
      <c r="AU313" s="134"/>
      <c r="AV313" s="134"/>
      <c r="AW313" s="134"/>
      <c r="AX313" s="134"/>
      <c r="AY313" s="134"/>
      <c r="AZ313" s="134"/>
    </row>
    <row r="314" spans="31:52">
      <c r="AE314" s="134"/>
      <c r="AF314" s="134"/>
      <c r="AG314" s="134"/>
      <c r="AH314" s="134"/>
      <c r="AI314" s="134"/>
      <c r="AJ314" s="134"/>
      <c r="AK314" s="134"/>
      <c r="AL314" s="134"/>
      <c r="AM314" s="134"/>
      <c r="AN314" s="134"/>
      <c r="AO314" s="134"/>
      <c r="AP314" s="134"/>
      <c r="AQ314" s="134"/>
      <c r="AR314" s="134"/>
      <c r="AS314" s="134"/>
      <c r="AT314" s="134"/>
      <c r="AU314" s="134"/>
      <c r="AV314" s="134"/>
      <c r="AW314" s="134"/>
      <c r="AX314" s="134"/>
      <c r="AY314" s="134"/>
      <c r="AZ314" s="134"/>
    </row>
    <row r="315" spans="31:52">
      <c r="AE315" s="134"/>
      <c r="AF315" s="134"/>
      <c r="AG315" s="134"/>
      <c r="AH315" s="134"/>
      <c r="AI315" s="134"/>
      <c r="AJ315" s="134"/>
      <c r="AK315" s="134"/>
      <c r="AL315" s="134"/>
      <c r="AM315" s="134"/>
      <c r="AN315" s="134"/>
      <c r="AO315" s="134"/>
      <c r="AP315" s="134"/>
      <c r="AQ315" s="134"/>
      <c r="AR315" s="134"/>
      <c r="AS315" s="134"/>
      <c r="AT315" s="134"/>
      <c r="AU315" s="134"/>
      <c r="AV315" s="134"/>
      <c r="AW315" s="134"/>
      <c r="AX315" s="134"/>
      <c r="AY315" s="134"/>
      <c r="AZ315" s="134"/>
    </row>
    <row r="316" spans="31:52">
      <c r="AE316" s="134"/>
      <c r="AF316" s="134"/>
      <c r="AG316" s="134"/>
      <c r="AH316" s="134"/>
      <c r="AI316" s="134"/>
      <c r="AJ316" s="134"/>
      <c r="AK316" s="134"/>
      <c r="AL316" s="134"/>
      <c r="AM316" s="134"/>
      <c r="AN316" s="134"/>
      <c r="AO316" s="134"/>
      <c r="AP316" s="134"/>
      <c r="AQ316" s="134"/>
      <c r="AR316" s="134"/>
      <c r="AS316" s="134"/>
      <c r="AT316" s="134"/>
      <c r="AU316" s="134"/>
      <c r="AV316" s="134"/>
      <c r="AW316" s="134"/>
      <c r="AX316" s="134"/>
      <c r="AY316" s="134"/>
      <c r="AZ316" s="134"/>
    </row>
    <row r="317" spans="31:52">
      <c r="AE317" s="134"/>
      <c r="AF317" s="134"/>
      <c r="AG317" s="134"/>
      <c r="AH317" s="134"/>
      <c r="AI317" s="134"/>
      <c r="AJ317" s="134"/>
      <c r="AK317" s="134"/>
      <c r="AL317" s="134"/>
      <c r="AM317" s="134"/>
      <c r="AN317" s="134"/>
      <c r="AO317" s="134"/>
      <c r="AP317" s="134"/>
      <c r="AQ317" s="134"/>
      <c r="AR317" s="134"/>
      <c r="AS317" s="134"/>
      <c r="AT317" s="134"/>
      <c r="AU317" s="134"/>
      <c r="AV317" s="134"/>
      <c r="AW317" s="134"/>
      <c r="AX317" s="134"/>
      <c r="AY317" s="134"/>
      <c r="AZ317" s="134"/>
    </row>
    <row r="318" spans="31:52">
      <c r="AE318" s="134"/>
      <c r="AF318" s="134"/>
      <c r="AG318" s="134"/>
      <c r="AH318" s="134"/>
      <c r="AI318" s="134"/>
      <c r="AJ318" s="134"/>
      <c r="AK318" s="134"/>
      <c r="AL318" s="134"/>
      <c r="AM318" s="134"/>
      <c r="AN318" s="134"/>
      <c r="AO318" s="134"/>
      <c r="AP318" s="134"/>
      <c r="AQ318" s="134"/>
      <c r="AR318" s="134"/>
      <c r="AS318" s="134"/>
      <c r="AT318" s="134"/>
      <c r="AU318" s="134"/>
      <c r="AV318" s="134"/>
      <c r="AW318" s="134"/>
      <c r="AX318" s="134"/>
      <c r="AY318" s="134"/>
      <c r="AZ318" s="134"/>
    </row>
    <row r="319" spans="31:52">
      <c r="AE319" s="134"/>
      <c r="AF319" s="134"/>
      <c r="AG319" s="134"/>
      <c r="AH319" s="134"/>
      <c r="AI319" s="134"/>
      <c r="AJ319" s="134"/>
      <c r="AK319" s="134"/>
      <c r="AL319" s="134"/>
      <c r="AM319" s="134"/>
      <c r="AN319" s="134"/>
      <c r="AO319" s="134"/>
      <c r="AP319" s="134"/>
      <c r="AQ319" s="134"/>
      <c r="AR319" s="134"/>
      <c r="AS319" s="134"/>
      <c r="AT319" s="134"/>
      <c r="AU319" s="134"/>
      <c r="AV319" s="134"/>
      <c r="AW319" s="134"/>
      <c r="AX319" s="134"/>
      <c r="AY319" s="134"/>
      <c r="AZ319" s="134"/>
    </row>
    <row r="320" spans="31:52">
      <c r="AE320" s="134"/>
      <c r="AF320" s="134"/>
      <c r="AG320" s="134"/>
      <c r="AH320" s="134"/>
      <c r="AI320" s="134"/>
      <c r="AJ320" s="134"/>
      <c r="AK320" s="134"/>
      <c r="AL320" s="134"/>
      <c r="AM320" s="134"/>
      <c r="AN320" s="134"/>
      <c r="AO320" s="134"/>
      <c r="AP320" s="134"/>
      <c r="AQ320" s="134"/>
      <c r="AR320" s="134"/>
      <c r="AS320" s="134"/>
      <c r="AT320" s="134"/>
      <c r="AU320" s="134"/>
      <c r="AV320" s="134"/>
      <c r="AW320" s="134"/>
      <c r="AX320" s="134"/>
      <c r="AY320" s="134"/>
      <c r="AZ320" s="134"/>
    </row>
    <row r="321" spans="31:52">
      <c r="AE321" s="134"/>
      <c r="AF321" s="134"/>
      <c r="AG321" s="134"/>
      <c r="AH321" s="134"/>
      <c r="AI321" s="134"/>
      <c r="AJ321" s="134"/>
      <c r="AK321" s="134"/>
      <c r="AL321" s="134"/>
      <c r="AM321" s="134"/>
      <c r="AN321" s="134"/>
      <c r="AO321" s="134"/>
      <c r="AP321" s="134"/>
      <c r="AQ321" s="134"/>
      <c r="AR321" s="134"/>
      <c r="AS321" s="134"/>
      <c r="AT321" s="134"/>
      <c r="AU321" s="134"/>
      <c r="AV321" s="134"/>
      <c r="AW321" s="134"/>
      <c r="AX321" s="134"/>
      <c r="AY321" s="134"/>
      <c r="AZ321" s="134"/>
    </row>
    <row r="322" spans="31:52">
      <c r="AE322" s="134"/>
      <c r="AF322" s="134"/>
      <c r="AG322" s="134"/>
      <c r="AH322" s="134"/>
      <c r="AI322" s="134"/>
      <c r="AJ322" s="134"/>
      <c r="AK322" s="134"/>
      <c r="AL322" s="134"/>
      <c r="AM322" s="134"/>
      <c r="AN322" s="134"/>
      <c r="AO322" s="134"/>
      <c r="AP322" s="134"/>
      <c r="AQ322" s="134"/>
      <c r="AR322" s="134"/>
      <c r="AS322" s="134"/>
      <c r="AT322" s="134"/>
      <c r="AU322" s="134"/>
      <c r="AV322" s="134"/>
      <c r="AW322" s="134"/>
      <c r="AX322" s="134"/>
      <c r="AY322" s="134"/>
      <c r="AZ322" s="134"/>
    </row>
    <row r="323" spans="31:52">
      <c r="AE323" s="134"/>
      <c r="AF323" s="134"/>
      <c r="AG323" s="134"/>
      <c r="AH323" s="134"/>
      <c r="AI323" s="134"/>
      <c r="AJ323" s="134"/>
      <c r="AK323" s="134"/>
      <c r="AL323" s="134"/>
      <c r="AM323" s="134"/>
      <c r="AN323" s="134"/>
      <c r="AO323" s="134"/>
      <c r="AP323" s="134"/>
      <c r="AQ323" s="134"/>
      <c r="AR323" s="134"/>
      <c r="AS323" s="134"/>
      <c r="AT323" s="134"/>
      <c r="AU323" s="134"/>
      <c r="AV323" s="134"/>
      <c r="AW323" s="134"/>
      <c r="AX323" s="134"/>
      <c r="AY323" s="134"/>
      <c r="AZ323" s="134"/>
    </row>
    <row r="324" spans="31:52">
      <c r="AE324" s="134"/>
      <c r="AF324" s="134"/>
      <c r="AG324" s="134"/>
      <c r="AH324" s="134"/>
      <c r="AI324" s="134"/>
      <c r="AJ324" s="134"/>
      <c r="AK324" s="134"/>
      <c r="AL324" s="134"/>
      <c r="AM324" s="134"/>
      <c r="AN324" s="134"/>
      <c r="AO324" s="134"/>
      <c r="AP324" s="134"/>
      <c r="AQ324" s="134"/>
      <c r="AR324" s="134"/>
      <c r="AS324" s="134"/>
      <c r="AT324" s="134"/>
      <c r="AU324" s="134"/>
      <c r="AV324" s="134"/>
      <c r="AW324" s="134"/>
      <c r="AX324" s="134"/>
      <c r="AY324" s="134"/>
      <c r="AZ324" s="134"/>
    </row>
    <row r="325" spans="31:52">
      <c r="AE325" s="134"/>
      <c r="AF325" s="134"/>
      <c r="AG325" s="134"/>
      <c r="AH325" s="134"/>
      <c r="AI325" s="134"/>
      <c r="AJ325" s="134"/>
      <c r="AK325" s="134"/>
      <c r="AL325" s="134"/>
      <c r="AM325" s="134"/>
      <c r="AN325" s="134"/>
      <c r="AO325" s="134"/>
      <c r="AP325" s="134"/>
      <c r="AQ325" s="134"/>
      <c r="AR325" s="134"/>
      <c r="AS325" s="134"/>
      <c r="AT325" s="134"/>
      <c r="AU325" s="134"/>
      <c r="AV325" s="134"/>
      <c r="AW325" s="134"/>
      <c r="AX325" s="134"/>
      <c r="AY325" s="134"/>
      <c r="AZ325" s="134"/>
    </row>
    <row r="326" spans="31:52">
      <c r="AE326" s="134"/>
      <c r="AF326" s="134"/>
      <c r="AG326" s="134"/>
      <c r="AH326" s="134"/>
      <c r="AI326" s="134"/>
      <c r="AJ326" s="134"/>
      <c r="AK326" s="134"/>
      <c r="AL326" s="134"/>
      <c r="AM326" s="134"/>
      <c r="AN326" s="134"/>
      <c r="AO326" s="134"/>
      <c r="AP326" s="134"/>
      <c r="AQ326" s="134"/>
      <c r="AR326" s="134"/>
      <c r="AS326" s="134"/>
      <c r="AT326" s="134"/>
      <c r="AU326" s="134"/>
      <c r="AV326" s="134"/>
      <c r="AW326" s="134"/>
      <c r="AX326" s="134"/>
      <c r="AY326" s="134"/>
      <c r="AZ326" s="134"/>
    </row>
    <row r="327" spans="31:52">
      <c r="AE327" s="134"/>
      <c r="AF327" s="134"/>
      <c r="AG327" s="134"/>
      <c r="AH327" s="134"/>
      <c r="AI327" s="134"/>
      <c r="AJ327" s="134"/>
      <c r="AK327" s="134"/>
      <c r="AL327" s="134"/>
      <c r="AM327" s="134"/>
      <c r="AN327" s="134"/>
      <c r="AO327" s="134"/>
      <c r="AP327" s="134"/>
      <c r="AQ327" s="134"/>
      <c r="AR327" s="134"/>
      <c r="AS327" s="134"/>
      <c r="AT327" s="134"/>
      <c r="AU327" s="134"/>
      <c r="AV327" s="134"/>
      <c r="AW327" s="134"/>
      <c r="AX327" s="134"/>
      <c r="AY327" s="134"/>
      <c r="AZ327" s="134"/>
    </row>
    <row r="328" spans="31:52">
      <c r="AE328" s="134"/>
      <c r="AF328" s="134"/>
      <c r="AG328" s="134"/>
      <c r="AH328" s="134"/>
      <c r="AI328" s="134"/>
      <c r="AJ328" s="134"/>
      <c r="AK328" s="134"/>
      <c r="AL328" s="134"/>
      <c r="AM328" s="134"/>
      <c r="AN328" s="134"/>
      <c r="AO328" s="134"/>
      <c r="AP328" s="134"/>
      <c r="AQ328" s="134"/>
      <c r="AR328" s="134"/>
      <c r="AS328" s="134"/>
      <c r="AT328" s="134"/>
      <c r="AU328" s="134"/>
      <c r="AV328" s="134"/>
      <c r="AW328" s="134"/>
      <c r="AX328" s="134"/>
      <c r="AY328" s="134"/>
      <c r="AZ328" s="134"/>
    </row>
    <row r="329" spans="31:52">
      <c r="AE329" s="134"/>
      <c r="AF329" s="134"/>
      <c r="AG329" s="134"/>
      <c r="AH329" s="134"/>
      <c r="AI329" s="134"/>
      <c r="AJ329" s="134"/>
      <c r="AK329" s="134"/>
      <c r="AL329" s="134"/>
      <c r="AM329" s="134"/>
      <c r="AN329" s="134"/>
      <c r="AO329" s="134"/>
      <c r="AP329" s="134"/>
      <c r="AQ329" s="134"/>
      <c r="AR329" s="134"/>
      <c r="AS329" s="134"/>
      <c r="AT329" s="134"/>
      <c r="AU329" s="134"/>
      <c r="AV329" s="134"/>
      <c r="AW329" s="134"/>
      <c r="AX329" s="134"/>
      <c r="AY329" s="134"/>
      <c r="AZ329" s="134"/>
    </row>
    <row r="330" spans="31:52">
      <c r="AE330" s="134"/>
      <c r="AF330" s="134"/>
      <c r="AG330" s="134"/>
      <c r="AH330" s="134"/>
      <c r="AI330" s="134"/>
      <c r="AJ330" s="134"/>
      <c r="AK330" s="134"/>
      <c r="AL330" s="134"/>
      <c r="AM330" s="134"/>
      <c r="AN330" s="134"/>
      <c r="AO330" s="134"/>
      <c r="AP330" s="134"/>
      <c r="AQ330" s="134"/>
      <c r="AR330" s="134"/>
      <c r="AS330" s="134"/>
      <c r="AT330" s="134"/>
      <c r="AU330" s="134"/>
      <c r="AV330" s="134"/>
      <c r="AW330" s="134"/>
      <c r="AX330" s="134"/>
      <c r="AY330" s="134"/>
      <c r="AZ330" s="134"/>
    </row>
    <row r="331" spans="31:52">
      <c r="AE331" s="134"/>
      <c r="AF331" s="134"/>
      <c r="AG331" s="134"/>
      <c r="AH331" s="134"/>
      <c r="AI331" s="134"/>
      <c r="AJ331" s="134"/>
      <c r="AK331" s="134"/>
      <c r="AL331" s="134"/>
      <c r="AM331" s="134"/>
      <c r="AN331" s="134"/>
      <c r="AO331" s="134"/>
      <c r="AP331" s="134"/>
      <c r="AQ331" s="134"/>
      <c r="AR331" s="134"/>
      <c r="AS331" s="134"/>
      <c r="AT331" s="134"/>
      <c r="AU331" s="134"/>
      <c r="AV331" s="134"/>
      <c r="AW331" s="134"/>
      <c r="AX331" s="134"/>
      <c r="AY331" s="134"/>
      <c r="AZ331" s="134"/>
    </row>
    <row r="332" spans="31:52">
      <c r="AE332" s="134"/>
      <c r="AF332" s="134"/>
      <c r="AG332" s="134"/>
      <c r="AH332" s="134"/>
      <c r="AI332" s="134"/>
      <c r="AJ332" s="134"/>
      <c r="AK332" s="134"/>
      <c r="AL332" s="134"/>
      <c r="AM332" s="134"/>
      <c r="AN332" s="134"/>
      <c r="AO332" s="134"/>
      <c r="AP332" s="134"/>
      <c r="AQ332" s="134"/>
      <c r="AR332" s="134"/>
      <c r="AS332" s="134"/>
      <c r="AT332" s="134"/>
      <c r="AU332" s="134"/>
      <c r="AV332" s="134"/>
      <c r="AW332" s="134"/>
      <c r="AX332" s="134"/>
      <c r="AY332" s="134"/>
      <c r="AZ332" s="134"/>
    </row>
    <row r="333" spans="31:52">
      <c r="AE333" s="134"/>
      <c r="AF333" s="134"/>
      <c r="AG333" s="134"/>
      <c r="AH333" s="134"/>
      <c r="AI333" s="134"/>
      <c r="AJ333" s="134"/>
      <c r="AK333" s="134"/>
      <c r="AL333" s="134"/>
      <c r="AM333" s="134"/>
      <c r="AN333" s="134"/>
      <c r="AO333" s="134"/>
      <c r="AP333" s="134"/>
      <c r="AQ333" s="134"/>
      <c r="AR333" s="134"/>
      <c r="AS333" s="134"/>
      <c r="AT333" s="134"/>
      <c r="AU333" s="134"/>
      <c r="AV333" s="134"/>
      <c r="AW333" s="134"/>
      <c r="AX333" s="134"/>
      <c r="AY333" s="134"/>
      <c r="AZ333" s="134"/>
    </row>
    <row r="334" spans="31:52">
      <c r="AE334" s="134"/>
      <c r="AF334" s="134"/>
      <c r="AG334" s="134"/>
      <c r="AH334" s="134"/>
      <c r="AI334" s="134"/>
      <c r="AJ334" s="134"/>
      <c r="AK334" s="134"/>
      <c r="AL334" s="134"/>
      <c r="AM334" s="134"/>
      <c r="AN334" s="134"/>
      <c r="AO334" s="134"/>
      <c r="AP334" s="134"/>
      <c r="AQ334" s="134"/>
      <c r="AR334" s="134"/>
      <c r="AS334" s="134"/>
      <c r="AT334" s="134"/>
      <c r="AU334" s="134"/>
      <c r="AV334" s="134"/>
      <c r="AW334" s="134"/>
      <c r="AX334" s="134"/>
      <c r="AY334" s="134"/>
      <c r="AZ334" s="134"/>
    </row>
    <row r="335" spans="31:52">
      <c r="AE335" s="134"/>
      <c r="AF335" s="134"/>
      <c r="AG335" s="134"/>
      <c r="AH335" s="134"/>
      <c r="AI335" s="134"/>
      <c r="AJ335" s="134"/>
      <c r="AK335" s="134"/>
      <c r="AL335" s="134"/>
      <c r="AM335" s="134"/>
      <c r="AN335" s="134"/>
      <c r="AO335" s="134"/>
      <c r="AP335" s="134"/>
      <c r="AQ335" s="134"/>
      <c r="AR335" s="134"/>
      <c r="AS335" s="134"/>
      <c r="AT335" s="134"/>
      <c r="AU335" s="134"/>
      <c r="AV335" s="134"/>
      <c r="AW335" s="134"/>
      <c r="AX335" s="134"/>
      <c r="AY335" s="134"/>
      <c r="AZ335" s="134"/>
    </row>
    <row r="336" spans="31:52">
      <c r="AE336" s="134"/>
      <c r="AF336" s="134"/>
      <c r="AG336" s="134"/>
      <c r="AH336" s="134"/>
      <c r="AI336" s="134"/>
      <c r="AJ336" s="134"/>
      <c r="AK336" s="134"/>
      <c r="AL336" s="134"/>
      <c r="AM336" s="134"/>
      <c r="AN336" s="134"/>
      <c r="AO336" s="134"/>
      <c r="AP336" s="134"/>
      <c r="AQ336" s="134"/>
      <c r="AR336" s="134"/>
      <c r="AS336" s="134"/>
      <c r="AT336" s="134"/>
      <c r="AU336" s="134"/>
      <c r="AV336" s="134"/>
      <c r="AW336" s="134"/>
      <c r="AX336" s="134"/>
      <c r="AY336" s="134"/>
      <c r="AZ336" s="134"/>
    </row>
    <row r="337" spans="31:52">
      <c r="AE337" s="134"/>
      <c r="AF337" s="134"/>
      <c r="AG337" s="134"/>
      <c r="AH337" s="134"/>
      <c r="AI337" s="134"/>
      <c r="AJ337" s="134"/>
      <c r="AK337" s="134"/>
      <c r="AL337" s="134"/>
      <c r="AM337" s="134"/>
      <c r="AN337" s="134"/>
      <c r="AO337" s="134"/>
      <c r="AP337" s="134"/>
      <c r="AQ337" s="134"/>
      <c r="AR337" s="134"/>
      <c r="AS337" s="134"/>
      <c r="AT337" s="134"/>
      <c r="AU337" s="134"/>
      <c r="AV337" s="134"/>
      <c r="AW337" s="134"/>
      <c r="AX337" s="134"/>
      <c r="AY337" s="134"/>
      <c r="AZ337" s="134"/>
    </row>
    <row r="338" spans="31:52">
      <c r="AE338" s="134"/>
      <c r="AF338" s="134"/>
      <c r="AG338" s="134"/>
      <c r="AH338" s="134"/>
      <c r="AI338" s="134"/>
      <c r="AJ338" s="134"/>
      <c r="AK338" s="134"/>
      <c r="AL338" s="134"/>
      <c r="AM338" s="134"/>
      <c r="AN338" s="134"/>
      <c r="AO338" s="134"/>
      <c r="AP338" s="134"/>
      <c r="AQ338" s="134"/>
      <c r="AR338" s="134"/>
      <c r="AS338" s="134"/>
      <c r="AT338" s="134"/>
      <c r="AU338" s="134"/>
      <c r="AV338" s="134"/>
      <c r="AW338" s="134"/>
      <c r="AX338" s="134"/>
      <c r="AY338" s="134"/>
      <c r="AZ338" s="134"/>
    </row>
    <row r="339" spans="31:52">
      <c r="AE339" s="134"/>
      <c r="AF339" s="134"/>
      <c r="AG339" s="134"/>
      <c r="AH339" s="134"/>
      <c r="AI339" s="134"/>
      <c r="AJ339" s="134"/>
      <c r="AK339" s="134"/>
      <c r="AL339" s="134"/>
      <c r="AM339" s="134"/>
      <c r="AN339" s="134"/>
      <c r="AO339" s="134"/>
      <c r="AP339" s="134"/>
      <c r="AQ339" s="134"/>
      <c r="AR339" s="134"/>
      <c r="AS339" s="134"/>
      <c r="AT339" s="134"/>
      <c r="AU339" s="134"/>
      <c r="AV339" s="134"/>
      <c r="AW339" s="134"/>
      <c r="AX339" s="134"/>
      <c r="AY339" s="134"/>
      <c r="AZ339" s="134"/>
    </row>
    <row r="340" spans="31:52">
      <c r="AE340" s="134"/>
      <c r="AF340" s="134"/>
      <c r="AG340" s="134"/>
      <c r="AH340" s="134"/>
      <c r="AI340" s="134"/>
      <c r="AJ340" s="134"/>
      <c r="AK340" s="134"/>
      <c r="AL340" s="134"/>
      <c r="AM340" s="134"/>
      <c r="AN340" s="134"/>
      <c r="AO340" s="134"/>
      <c r="AP340" s="134"/>
      <c r="AQ340" s="134"/>
      <c r="AR340" s="134"/>
      <c r="AS340" s="134"/>
      <c r="AT340" s="134"/>
      <c r="AU340" s="134"/>
      <c r="AV340" s="134"/>
      <c r="AW340" s="134"/>
      <c r="AX340" s="134"/>
      <c r="AY340" s="134"/>
      <c r="AZ340" s="134"/>
    </row>
    <row r="341" spans="31:52">
      <c r="AE341" s="134"/>
      <c r="AF341" s="134"/>
      <c r="AG341" s="134"/>
      <c r="AH341" s="134"/>
      <c r="AI341" s="134"/>
      <c r="AJ341" s="134"/>
      <c r="AK341" s="134"/>
      <c r="AL341" s="134"/>
      <c r="AM341" s="134"/>
      <c r="AN341" s="134"/>
      <c r="AO341" s="134"/>
      <c r="AP341" s="134"/>
      <c r="AQ341" s="134"/>
      <c r="AR341" s="134"/>
      <c r="AS341" s="134"/>
      <c r="AT341" s="134"/>
      <c r="AU341" s="134"/>
      <c r="AV341" s="134"/>
      <c r="AW341" s="134"/>
      <c r="AX341" s="134"/>
      <c r="AY341" s="134"/>
      <c r="AZ341" s="134"/>
    </row>
    <row r="342" spans="31:52">
      <c r="AE342" s="134"/>
      <c r="AF342" s="134"/>
      <c r="AG342" s="134"/>
      <c r="AH342" s="134"/>
      <c r="AI342" s="134"/>
      <c r="AJ342" s="134"/>
      <c r="AK342" s="134"/>
      <c r="AL342" s="134"/>
      <c r="AM342" s="134"/>
      <c r="AN342" s="134"/>
      <c r="AO342" s="134"/>
      <c r="AP342" s="134"/>
      <c r="AQ342" s="134"/>
      <c r="AR342" s="134"/>
      <c r="AS342" s="134"/>
      <c r="AT342" s="134"/>
      <c r="AU342" s="134"/>
      <c r="AV342" s="134"/>
      <c r="AW342" s="134"/>
      <c r="AX342" s="134"/>
      <c r="AY342" s="134"/>
      <c r="AZ342" s="134"/>
    </row>
    <row r="343" spans="31:52">
      <c r="AE343" s="134"/>
      <c r="AF343" s="134"/>
      <c r="AG343" s="134"/>
      <c r="AH343" s="134"/>
      <c r="AI343" s="134"/>
      <c r="AJ343" s="134"/>
      <c r="AK343" s="134"/>
      <c r="AL343" s="134"/>
      <c r="AM343" s="134"/>
      <c r="AN343" s="134"/>
      <c r="AO343" s="134"/>
      <c r="AP343" s="134"/>
      <c r="AQ343" s="134"/>
      <c r="AR343" s="134"/>
      <c r="AS343" s="134"/>
      <c r="AT343" s="134"/>
      <c r="AU343" s="134"/>
      <c r="AV343" s="134"/>
      <c r="AW343" s="134"/>
      <c r="AX343" s="134"/>
      <c r="AY343" s="134"/>
      <c r="AZ343" s="134"/>
    </row>
    <row r="344" spans="31:52">
      <c r="AE344" s="134"/>
      <c r="AF344" s="134"/>
      <c r="AG344" s="134"/>
      <c r="AH344" s="134"/>
      <c r="AI344" s="134"/>
      <c r="AJ344" s="134"/>
      <c r="AK344" s="134"/>
      <c r="AL344" s="134"/>
      <c r="AM344" s="134"/>
      <c r="AN344" s="134"/>
      <c r="AO344" s="134"/>
      <c r="AP344" s="134"/>
      <c r="AQ344" s="134"/>
      <c r="AR344" s="134"/>
      <c r="AS344" s="134"/>
      <c r="AT344" s="134"/>
      <c r="AU344" s="134"/>
      <c r="AV344" s="134"/>
      <c r="AW344" s="134"/>
      <c r="AX344" s="134"/>
      <c r="AY344" s="134"/>
      <c r="AZ344" s="134"/>
    </row>
    <row r="345" spans="31:52">
      <c r="AE345" s="134"/>
      <c r="AF345" s="134"/>
      <c r="AG345" s="134"/>
      <c r="AH345" s="134"/>
      <c r="AI345" s="134"/>
      <c r="AJ345" s="134"/>
      <c r="AK345" s="134"/>
      <c r="AL345" s="134"/>
      <c r="AM345" s="134"/>
      <c r="AN345" s="134"/>
      <c r="AO345" s="134"/>
      <c r="AP345" s="134"/>
      <c r="AQ345" s="134"/>
      <c r="AR345" s="134"/>
      <c r="AS345" s="134"/>
      <c r="AT345" s="134"/>
      <c r="AU345" s="134"/>
      <c r="AV345" s="134"/>
      <c r="AW345" s="134"/>
      <c r="AX345" s="134"/>
      <c r="AY345" s="134"/>
      <c r="AZ345" s="134"/>
    </row>
    <row r="346" spans="31:52">
      <c r="AE346" s="134"/>
      <c r="AF346" s="134"/>
      <c r="AG346" s="134"/>
      <c r="AH346" s="134"/>
      <c r="AI346" s="134"/>
      <c r="AJ346" s="134"/>
      <c r="AK346" s="134"/>
      <c r="AL346" s="134"/>
      <c r="AM346" s="134"/>
      <c r="AN346" s="134"/>
      <c r="AO346" s="134"/>
      <c r="AP346" s="134"/>
      <c r="AQ346" s="134"/>
      <c r="AR346" s="134"/>
      <c r="AS346" s="134"/>
      <c r="AT346" s="134"/>
      <c r="AU346" s="134"/>
      <c r="AV346" s="134"/>
      <c r="AW346" s="134"/>
      <c r="AX346" s="134"/>
      <c r="AY346" s="134"/>
      <c r="AZ346" s="134"/>
    </row>
    <row r="347" spans="31:52">
      <c r="AE347" s="134"/>
      <c r="AF347" s="134"/>
      <c r="AG347" s="134"/>
      <c r="AH347" s="134"/>
      <c r="AI347" s="134"/>
      <c r="AJ347" s="134"/>
      <c r="AK347" s="134"/>
      <c r="AL347" s="134"/>
      <c r="AM347" s="134"/>
      <c r="AN347" s="134"/>
      <c r="AO347" s="134"/>
      <c r="AP347" s="134"/>
      <c r="AQ347" s="134"/>
      <c r="AR347" s="134"/>
      <c r="AS347" s="134"/>
      <c r="AT347" s="134"/>
      <c r="AU347" s="134"/>
      <c r="AV347" s="134"/>
      <c r="AW347" s="134"/>
      <c r="AX347" s="134"/>
      <c r="AY347" s="134"/>
      <c r="AZ347" s="134"/>
    </row>
    <row r="348" spans="31:52">
      <c r="AE348" s="134"/>
      <c r="AF348" s="134"/>
      <c r="AG348" s="134"/>
      <c r="AH348" s="134"/>
      <c r="AI348" s="134"/>
      <c r="AJ348" s="134"/>
      <c r="AK348" s="134"/>
      <c r="AL348" s="134"/>
      <c r="AM348" s="134"/>
      <c r="AN348" s="134"/>
      <c r="AO348" s="134"/>
      <c r="AP348" s="134"/>
      <c r="AQ348" s="134"/>
      <c r="AR348" s="134"/>
      <c r="AS348" s="134"/>
      <c r="AT348" s="134"/>
      <c r="AU348" s="134"/>
      <c r="AV348" s="134"/>
      <c r="AW348" s="134"/>
      <c r="AX348" s="134"/>
      <c r="AY348" s="134"/>
      <c r="AZ348" s="134"/>
    </row>
    <row r="349" spans="31:52">
      <c r="AE349" s="134"/>
      <c r="AF349" s="134"/>
      <c r="AG349" s="134"/>
      <c r="AH349" s="134"/>
      <c r="AI349" s="134"/>
      <c r="AJ349" s="134"/>
      <c r="AK349" s="134"/>
      <c r="AL349" s="134"/>
      <c r="AM349" s="134"/>
      <c r="AN349" s="134"/>
      <c r="AO349" s="134"/>
      <c r="AP349" s="134"/>
      <c r="AQ349" s="134"/>
      <c r="AR349" s="134"/>
      <c r="AS349" s="134"/>
      <c r="AT349" s="134"/>
      <c r="AU349" s="134"/>
      <c r="AV349" s="134"/>
      <c r="AW349" s="134"/>
      <c r="AX349" s="134"/>
      <c r="AY349" s="134"/>
      <c r="AZ349" s="134"/>
    </row>
    <row r="350" spans="31:52">
      <c r="AE350" s="134"/>
      <c r="AF350" s="134"/>
      <c r="AG350" s="134"/>
      <c r="AH350" s="134"/>
      <c r="AI350" s="134"/>
      <c r="AJ350" s="134"/>
      <c r="AK350" s="134"/>
      <c r="AL350" s="134"/>
      <c r="AM350" s="134"/>
      <c r="AN350" s="134"/>
      <c r="AO350" s="134"/>
      <c r="AP350" s="134"/>
      <c r="AQ350" s="134"/>
      <c r="AR350" s="134"/>
      <c r="AS350" s="134"/>
      <c r="AT350" s="134"/>
      <c r="AU350" s="134"/>
      <c r="AV350" s="134"/>
      <c r="AW350" s="134"/>
      <c r="AX350" s="134"/>
      <c r="AY350" s="134"/>
      <c r="AZ350" s="134"/>
    </row>
    <row r="351" spans="31:52">
      <c r="AE351" s="134"/>
      <c r="AF351" s="134"/>
      <c r="AG351" s="134"/>
      <c r="AH351" s="134"/>
      <c r="AI351" s="134"/>
      <c r="AJ351" s="134"/>
      <c r="AK351" s="134"/>
      <c r="AL351" s="134"/>
      <c r="AM351" s="134"/>
      <c r="AN351" s="134"/>
      <c r="AO351" s="134"/>
      <c r="AP351" s="134"/>
      <c r="AQ351" s="134"/>
      <c r="AR351" s="134"/>
      <c r="AS351" s="134"/>
      <c r="AT351" s="134"/>
      <c r="AU351" s="134"/>
      <c r="AV351" s="134"/>
      <c r="AW351" s="134"/>
      <c r="AX351" s="134"/>
      <c r="AY351" s="134"/>
      <c r="AZ351" s="134"/>
    </row>
    <row r="352" spans="31:52">
      <c r="AE352" s="134"/>
      <c r="AF352" s="134"/>
      <c r="AG352" s="134"/>
      <c r="AH352" s="134"/>
      <c r="AI352" s="134"/>
      <c r="AJ352" s="134"/>
      <c r="AK352" s="134"/>
      <c r="AL352" s="134"/>
      <c r="AM352" s="134"/>
      <c r="AN352" s="134"/>
      <c r="AO352" s="134"/>
      <c r="AP352" s="134"/>
      <c r="AQ352" s="134"/>
      <c r="AR352" s="134"/>
      <c r="AS352" s="134"/>
      <c r="AT352" s="134"/>
      <c r="AU352" s="134"/>
      <c r="AV352" s="134"/>
      <c r="AW352" s="134"/>
      <c r="AX352" s="134"/>
      <c r="AY352" s="134"/>
      <c r="AZ352" s="134"/>
    </row>
    <row r="353" spans="31:52">
      <c r="AE353" s="134"/>
      <c r="AF353" s="134"/>
      <c r="AG353" s="134"/>
      <c r="AH353" s="134"/>
      <c r="AI353" s="134"/>
      <c r="AJ353" s="134"/>
      <c r="AK353" s="134"/>
      <c r="AL353" s="134"/>
      <c r="AM353" s="134"/>
      <c r="AN353" s="134"/>
      <c r="AO353" s="134"/>
      <c r="AP353" s="134"/>
      <c r="AQ353" s="134"/>
      <c r="AR353" s="134"/>
      <c r="AS353" s="134"/>
      <c r="AT353" s="134"/>
      <c r="AU353" s="134"/>
      <c r="AV353" s="134"/>
      <c r="AW353" s="134"/>
      <c r="AX353" s="134"/>
      <c r="AY353" s="134"/>
      <c r="AZ353" s="134"/>
    </row>
    <row r="354" spans="31:52">
      <c r="AE354" s="134"/>
      <c r="AF354" s="134"/>
      <c r="AG354" s="134"/>
      <c r="AH354" s="134"/>
      <c r="AI354" s="134"/>
      <c r="AJ354" s="134"/>
      <c r="AK354" s="134"/>
      <c r="AL354" s="134"/>
      <c r="AM354" s="134"/>
      <c r="AN354" s="134"/>
      <c r="AO354" s="134"/>
      <c r="AP354" s="134"/>
      <c r="AQ354" s="134"/>
      <c r="AR354" s="134"/>
      <c r="AS354" s="134"/>
      <c r="AT354" s="134"/>
      <c r="AU354" s="134"/>
      <c r="AV354" s="134"/>
      <c r="AW354" s="134"/>
      <c r="AX354" s="134"/>
      <c r="AY354" s="134"/>
      <c r="AZ354" s="134"/>
    </row>
    <row r="355" spans="31:52">
      <c r="AE355" s="134"/>
      <c r="AF355" s="134"/>
      <c r="AG355" s="134"/>
      <c r="AH355" s="134"/>
      <c r="AI355" s="134"/>
      <c r="AJ355" s="134"/>
      <c r="AK355" s="134"/>
      <c r="AL355" s="134"/>
      <c r="AM355" s="134"/>
      <c r="AN355" s="134"/>
      <c r="AO355" s="134"/>
      <c r="AP355" s="134"/>
      <c r="AQ355" s="134"/>
      <c r="AR355" s="134"/>
      <c r="AS355" s="134"/>
      <c r="AT355" s="134"/>
      <c r="AU355" s="134"/>
      <c r="AV355" s="134"/>
      <c r="AW355" s="134"/>
      <c r="AX355" s="134"/>
      <c r="AY355" s="134"/>
      <c r="AZ355" s="134"/>
    </row>
    <row r="356" spans="31:52">
      <c r="AE356" s="134"/>
      <c r="AF356" s="134"/>
      <c r="AG356" s="134"/>
      <c r="AH356" s="134"/>
      <c r="AI356" s="134"/>
      <c r="AJ356" s="134"/>
      <c r="AK356" s="134"/>
      <c r="AL356" s="134"/>
      <c r="AM356" s="134"/>
      <c r="AN356" s="134"/>
      <c r="AO356" s="134"/>
      <c r="AP356" s="134"/>
      <c r="AQ356" s="134"/>
      <c r="AR356" s="134"/>
      <c r="AS356" s="134"/>
      <c r="AT356" s="134"/>
      <c r="AU356" s="134"/>
      <c r="AV356" s="134"/>
      <c r="AW356" s="134"/>
      <c r="AX356" s="134"/>
      <c r="AY356" s="134"/>
      <c r="AZ356" s="134"/>
    </row>
    <row r="357" spans="31:52">
      <c r="AE357" s="134"/>
      <c r="AF357" s="134"/>
      <c r="AG357" s="134"/>
      <c r="AH357" s="134"/>
      <c r="AI357" s="134"/>
      <c r="AJ357" s="134"/>
      <c r="AK357" s="134"/>
      <c r="AL357" s="134"/>
      <c r="AM357" s="134"/>
      <c r="AN357" s="134"/>
      <c r="AO357" s="134"/>
      <c r="AP357" s="134"/>
      <c r="AQ357" s="134"/>
      <c r="AR357" s="134"/>
      <c r="AS357" s="134"/>
      <c r="AT357" s="134"/>
      <c r="AU357" s="134"/>
      <c r="AV357" s="134"/>
      <c r="AW357" s="134"/>
      <c r="AX357" s="134"/>
      <c r="AY357" s="134"/>
      <c r="AZ357" s="134"/>
    </row>
    <row r="358" spans="31:52">
      <c r="AE358" s="134"/>
      <c r="AF358" s="134"/>
      <c r="AG358" s="134"/>
      <c r="AH358" s="134"/>
      <c r="AI358" s="134"/>
      <c r="AJ358" s="134"/>
      <c r="AK358" s="134"/>
      <c r="AL358" s="134"/>
      <c r="AM358" s="134"/>
      <c r="AN358" s="134"/>
      <c r="AO358" s="134"/>
      <c r="AP358" s="134"/>
      <c r="AQ358" s="134"/>
      <c r="AR358" s="134"/>
      <c r="AS358" s="134"/>
      <c r="AT358" s="134"/>
      <c r="AU358" s="134"/>
      <c r="AV358" s="134"/>
      <c r="AW358" s="134"/>
      <c r="AX358" s="134"/>
      <c r="AY358" s="134"/>
      <c r="AZ358" s="134"/>
    </row>
    <row r="359" spans="31:52">
      <c r="AE359" s="134"/>
      <c r="AF359" s="134"/>
      <c r="AG359" s="134"/>
      <c r="AH359" s="134"/>
      <c r="AI359" s="134"/>
      <c r="AJ359" s="134"/>
      <c r="AK359" s="134"/>
      <c r="AL359" s="134"/>
      <c r="AM359" s="134"/>
      <c r="AN359" s="134"/>
      <c r="AO359" s="134"/>
      <c r="AP359" s="134"/>
      <c r="AQ359" s="134"/>
      <c r="AR359" s="134"/>
      <c r="AS359" s="134"/>
      <c r="AT359" s="134"/>
      <c r="AU359" s="134"/>
      <c r="AV359" s="134"/>
      <c r="AW359" s="134"/>
      <c r="AX359" s="134"/>
      <c r="AY359" s="134"/>
      <c r="AZ359" s="134"/>
    </row>
    <row r="360" spans="31:52">
      <c r="AE360" s="134"/>
      <c r="AF360" s="134"/>
      <c r="AG360" s="134"/>
      <c r="AH360" s="134"/>
      <c r="AI360" s="134"/>
      <c r="AJ360" s="134"/>
      <c r="AK360" s="134"/>
      <c r="AL360" s="134"/>
      <c r="AM360" s="134"/>
      <c r="AN360" s="134"/>
      <c r="AO360" s="134"/>
      <c r="AP360" s="134"/>
      <c r="AQ360" s="134"/>
      <c r="AR360" s="134"/>
      <c r="AS360" s="134"/>
      <c r="AT360" s="134"/>
      <c r="AU360" s="134"/>
      <c r="AV360" s="134"/>
      <c r="AW360" s="134"/>
      <c r="AX360" s="134"/>
      <c r="AY360" s="134"/>
      <c r="AZ360" s="134"/>
    </row>
    <row r="361" spans="31:52">
      <c r="AE361" s="134"/>
      <c r="AF361" s="134"/>
      <c r="AG361" s="134"/>
      <c r="AH361" s="134"/>
      <c r="AI361" s="134"/>
      <c r="AJ361" s="134"/>
      <c r="AK361" s="134"/>
      <c r="AL361" s="134"/>
      <c r="AM361" s="134"/>
      <c r="AN361" s="134"/>
      <c r="AO361" s="134"/>
      <c r="AP361" s="134"/>
      <c r="AQ361" s="134"/>
      <c r="AR361" s="134"/>
      <c r="AS361" s="134"/>
      <c r="AT361" s="134"/>
      <c r="AU361" s="134"/>
      <c r="AV361" s="134"/>
      <c r="AW361" s="134"/>
      <c r="AX361" s="134"/>
      <c r="AY361" s="134"/>
      <c r="AZ361" s="134"/>
    </row>
    <row r="362" spans="31:52">
      <c r="AE362" s="134"/>
      <c r="AF362" s="134"/>
      <c r="AG362" s="134"/>
      <c r="AH362" s="134"/>
      <c r="AI362" s="134"/>
      <c r="AJ362" s="134"/>
      <c r="AK362" s="134"/>
      <c r="AL362" s="134"/>
      <c r="AM362" s="134"/>
      <c r="AN362" s="134"/>
      <c r="AO362" s="134"/>
      <c r="AP362" s="134"/>
      <c r="AQ362" s="134"/>
      <c r="AR362" s="134"/>
      <c r="AS362" s="134"/>
      <c r="AT362" s="134"/>
      <c r="AU362" s="134"/>
      <c r="AV362" s="134"/>
      <c r="AW362" s="134"/>
      <c r="AX362" s="134"/>
      <c r="AY362" s="134"/>
      <c r="AZ362" s="134"/>
    </row>
    <row r="363" spans="31:52">
      <c r="AE363" s="134"/>
      <c r="AF363" s="134"/>
      <c r="AG363" s="134"/>
      <c r="AH363" s="134"/>
      <c r="AI363" s="134"/>
      <c r="AJ363" s="134"/>
      <c r="AK363" s="134"/>
      <c r="AL363" s="134"/>
      <c r="AM363" s="134"/>
      <c r="AN363" s="134"/>
      <c r="AO363" s="134"/>
      <c r="AP363" s="134"/>
      <c r="AQ363" s="134"/>
      <c r="AR363" s="134"/>
      <c r="AS363" s="134"/>
      <c r="AT363" s="134"/>
      <c r="AU363" s="134"/>
      <c r="AV363" s="134"/>
      <c r="AW363" s="134"/>
      <c r="AX363" s="134"/>
      <c r="AY363" s="134"/>
      <c r="AZ363" s="134"/>
    </row>
    <row r="364" spans="31:52">
      <c r="AE364" s="134"/>
      <c r="AF364" s="134"/>
      <c r="AG364" s="134"/>
      <c r="AH364" s="134"/>
      <c r="AI364" s="134"/>
      <c r="AJ364" s="134"/>
      <c r="AK364" s="134"/>
      <c r="AL364" s="134"/>
      <c r="AM364" s="134"/>
      <c r="AN364" s="134"/>
      <c r="AO364" s="134"/>
      <c r="AP364" s="134"/>
      <c r="AQ364" s="134"/>
      <c r="AR364" s="134"/>
      <c r="AS364" s="134"/>
      <c r="AT364" s="134"/>
      <c r="AU364" s="134"/>
      <c r="AV364" s="134"/>
      <c r="AW364" s="134"/>
      <c r="AX364" s="134"/>
      <c r="AY364" s="134"/>
      <c r="AZ364" s="134"/>
    </row>
    <row r="365" spans="31:52">
      <c r="AE365" s="134"/>
      <c r="AF365" s="134"/>
      <c r="AG365" s="134"/>
      <c r="AH365" s="134"/>
      <c r="AI365" s="134"/>
      <c r="AJ365" s="134"/>
      <c r="AK365" s="134"/>
      <c r="AL365" s="134"/>
      <c r="AM365" s="134"/>
      <c r="AN365" s="134"/>
      <c r="AO365" s="134"/>
      <c r="AP365" s="134"/>
      <c r="AQ365" s="134"/>
      <c r="AR365" s="134"/>
      <c r="AS365" s="134"/>
      <c r="AT365" s="134"/>
      <c r="AU365" s="134"/>
      <c r="AV365" s="134"/>
      <c r="AW365" s="134"/>
      <c r="AX365" s="134"/>
      <c r="AY365" s="134"/>
      <c r="AZ365" s="134"/>
    </row>
    <row r="366" spans="31:52">
      <c r="AE366" s="134"/>
      <c r="AF366" s="134"/>
      <c r="AG366" s="134"/>
      <c r="AH366" s="134"/>
      <c r="AI366" s="134"/>
      <c r="AJ366" s="134"/>
      <c r="AK366" s="134"/>
      <c r="AL366" s="134"/>
      <c r="AM366" s="134"/>
      <c r="AN366" s="134"/>
      <c r="AO366" s="134"/>
      <c r="AP366" s="134"/>
      <c r="AQ366" s="134"/>
      <c r="AR366" s="134"/>
      <c r="AS366" s="134"/>
      <c r="AT366" s="134"/>
      <c r="AU366" s="134"/>
      <c r="AV366" s="134"/>
      <c r="AW366" s="134"/>
      <c r="AX366" s="134"/>
      <c r="AY366" s="134"/>
      <c r="AZ366" s="134"/>
    </row>
    <row r="367" spans="31:52">
      <c r="AE367" s="134"/>
      <c r="AF367" s="134"/>
      <c r="AG367" s="134"/>
      <c r="AH367" s="134"/>
      <c r="AI367" s="134"/>
      <c r="AJ367" s="134"/>
      <c r="AK367" s="134"/>
      <c r="AL367" s="134"/>
      <c r="AM367" s="134"/>
      <c r="AN367" s="134"/>
      <c r="AO367" s="134"/>
      <c r="AP367" s="134"/>
      <c r="AQ367" s="134"/>
      <c r="AR367" s="134"/>
      <c r="AS367" s="134"/>
      <c r="AT367" s="134"/>
      <c r="AU367" s="134"/>
      <c r="AV367" s="134"/>
      <c r="AW367" s="134"/>
      <c r="AX367" s="134"/>
      <c r="AY367" s="134"/>
      <c r="AZ367" s="134"/>
    </row>
    <row r="368" spans="31:52">
      <c r="AE368" s="134"/>
      <c r="AF368" s="134"/>
      <c r="AG368" s="134"/>
      <c r="AH368" s="134"/>
      <c r="AI368" s="134"/>
      <c r="AJ368" s="134"/>
      <c r="AK368" s="134"/>
      <c r="AL368" s="134"/>
      <c r="AM368" s="134"/>
      <c r="AN368" s="134"/>
      <c r="AO368" s="134"/>
      <c r="AP368" s="134"/>
      <c r="AQ368" s="134"/>
      <c r="AR368" s="134"/>
      <c r="AS368" s="134"/>
      <c r="AT368" s="134"/>
      <c r="AU368" s="134"/>
      <c r="AV368" s="134"/>
      <c r="AW368" s="134"/>
      <c r="AX368" s="134"/>
      <c r="AY368" s="134"/>
      <c r="AZ368" s="134"/>
    </row>
    <row r="369" spans="31:52">
      <c r="AE369" s="134"/>
      <c r="AF369" s="134"/>
      <c r="AG369" s="134"/>
      <c r="AH369" s="134"/>
      <c r="AI369" s="134"/>
      <c r="AJ369" s="134"/>
      <c r="AK369" s="134"/>
      <c r="AL369" s="134"/>
      <c r="AM369" s="134"/>
      <c r="AN369" s="134"/>
      <c r="AO369" s="134"/>
      <c r="AP369" s="134"/>
      <c r="AQ369" s="134"/>
      <c r="AR369" s="134"/>
      <c r="AS369" s="134"/>
      <c r="AT369" s="134"/>
      <c r="AU369" s="134"/>
      <c r="AV369" s="134"/>
      <c r="AW369" s="134"/>
      <c r="AX369" s="134"/>
      <c r="AY369" s="134"/>
      <c r="AZ369" s="134"/>
    </row>
    <row r="370" spans="31:52">
      <c r="AE370" s="134"/>
      <c r="AF370" s="134"/>
      <c r="AG370" s="134"/>
      <c r="AH370" s="134"/>
      <c r="AI370" s="134"/>
      <c r="AJ370" s="134"/>
      <c r="AK370" s="134"/>
      <c r="AL370" s="134"/>
      <c r="AM370" s="134"/>
      <c r="AN370" s="134"/>
      <c r="AO370" s="134"/>
      <c r="AP370" s="134"/>
      <c r="AQ370" s="134"/>
      <c r="AR370" s="134"/>
      <c r="AS370" s="134"/>
      <c r="AT370" s="134"/>
      <c r="AU370" s="134"/>
      <c r="AV370" s="134"/>
      <c r="AW370" s="134"/>
      <c r="AX370" s="134"/>
      <c r="AY370" s="134"/>
      <c r="AZ370" s="134"/>
    </row>
    <row r="371" spans="31:52">
      <c r="AE371" s="134"/>
      <c r="AF371" s="134"/>
      <c r="AG371" s="134"/>
      <c r="AH371" s="134"/>
      <c r="AI371" s="134"/>
      <c r="AJ371" s="134"/>
      <c r="AK371" s="134"/>
      <c r="AL371" s="134"/>
      <c r="AM371" s="134"/>
      <c r="AN371" s="134"/>
      <c r="AO371" s="134"/>
      <c r="AP371" s="134"/>
      <c r="AQ371" s="134"/>
      <c r="AR371" s="134"/>
      <c r="AS371" s="134"/>
      <c r="AT371" s="134"/>
      <c r="AU371" s="134"/>
      <c r="AV371" s="134"/>
      <c r="AW371" s="134"/>
      <c r="AX371" s="134"/>
      <c r="AY371" s="134"/>
      <c r="AZ371" s="134"/>
    </row>
    <row r="372" spans="31:52">
      <c r="AE372" s="134"/>
      <c r="AF372" s="134"/>
      <c r="AG372" s="134"/>
      <c r="AH372" s="134"/>
      <c r="AI372" s="134"/>
      <c r="AJ372" s="134"/>
      <c r="AK372" s="134"/>
      <c r="AL372" s="134"/>
      <c r="AM372" s="134"/>
      <c r="AN372" s="134"/>
      <c r="AO372" s="134"/>
      <c r="AP372" s="134"/>
      <c r="AQ372" s="134"/>
      <c r="AR372" s="134"/>
      <c r="AS372" s="134"/>
      <c r="AT372" s="134"/>
      <c r="AU372" s="134"/>
      <c r="AV372" s="134"/>
      <c r="AW372" s="134"/>
      <c r="AX372" s="134"/>
      <c r="AY372" s="134"/>
      <c r="AZ372" s="134"/>
    </row>
    <row r="373" spans="31:52">
      <c r="AE373" s="134"/>
      <c r="AF373" s="134"/>
      <c r="AG373" s="134"/>
      <c r="AH373" s="134"/>
      <c r="AI373" s="134"/>
      <c r="AJ373" s="134"/>
      <c r="AK373" s="134"/>
      <c r="AL373" s="134"/>
      <c r="AM373" s="134"/>
      <c r="AN373" s="134"/>
      <c r="AO373" s="134"/>
      <c r="AP373" s="134"/>
      <c r="AQ373" s="134"/>
      <c r="AR373" s="134"/>
      <c r="AS373" s="134"/>
      <c r="AT373" s="134"/>
      <c r="AU373" s="134"/>
      <c r="AV373" s="134"/>
      <c r="AW373" s="134"/>
      <c r="AX373" s="134"/>
      <c r="AY373" s="134"/>
      <c r="AZ373" s="134"/>
    </row>
    <row r="374" spans="31:52">
      <c r="AE374" s="134"/>
      <c r="AF374" s="134"/>
      <c r="AG374" s="134"/>
      <c r="AH374" s="134"/>
      <c r="AI374" s="134"/>
      <c r="AJ374" s="134"/>
      <c r="AK374" s="134"/>
      <c r="AL374" s="134"/>
      <c r="AM374" s="134"/>
      <c r="AN374" s="134"/>
      <c r="AO374" s="134"/>
      <c r="AP374" s="134"/>
      <c r="AQ374" s="134"/>
      <c r="AR374" s="134"/>
      <c r="AS374" s="134"/>
      <c r="AT374" s="134"/>
      <c r="AU374" s="134"/>
      <c r="AV374" s="134"/>
      <c r="AW374" s="134"/>
      <c r="AX374" s="134"/>
      <c r="AY374" s="134"/>
      <c r="AZ374" s="134"/>
    </row>
    <row r="375" spans="31:52">
      <c r="AE375" s="134"/>
      <c r="AF375" s="134"/>
      <c r="AG375" s="134"/>
      <c r="AH375" s="134"/>
      <c r="AI375" s="134"/>
      <c r="AJ375" s="134"/>
      <c r="AK375" s="134"/>
      <c r="AL375" s="134"/>
      <c r="AM375" s="134"/>
      <c r="AN375" s="134"/>
      <c r="AO375" s="134"/>
      <c r="AP375" s="134"/>
      <c r="AQ375" s="134"/>
      <c r="AR375" s="134"/>
      <c r="AS375" s="134"/>
      <c r="AT375" s="134"/>
      <c r="AU375" s="134"/>
      <c r="AV375" s="134"/>
      <c r="AW375" s="134"/>
      <c r="AX375" s="134"/>
      <c r="AY375" s="134"/>
      <c r="AZ375" s="134"/>
    </row>
    <row r="376" spans="31:52">
      <c r="AE376" s="134"/>
      <c r="AF376" s="134"/>
      <c r="AG376" s="134"/>
      <c r="AH376" s="134"/>
      <c r="AI376" s="134"/>
      <c r="AJ376" s="134"/>
      <c r="AK376" s="134"/>
      <c r="AL376" s="134"/>
      <c r="AM376" s="134"/>
      <c r="AN376" s="134"/>
      <c r="AO376" s="134"/>
      <c r="AP376" s="134"/>
      <c r="AQ376" s="134"/>
      <c r="AR376" s="134"/>
      <c r="AS376" s="134"/>
      <c r="AT376" s="134"/>
      <c r="AU376" s="134"/>
      <c r="AV376" s="134"/>
      <c r="AW376" s="134"/>
      <c r="AX376" s="134"/>
      <c r="AY376" s="134"/>
      <c r="AZ376" s="134"/>
    </row>
    <row r="377" spans="31:52">
      <c r="AE377" s="134"/>
      <c r="AF377" s="134"/>
      <c r="AG377" s="134"/>
      <c r="AH377" s="134"/>
      <c r="AI377" s="134"/>
      <c r="AJ377" s="134"/>
      <c r="AK377" s="134"/>
      <c r="AL377" s="134"/>
      <c r="AM377" s="134"/>
      <c r="AN377" s="134"/>
      <c r="AO377" s="134"/>
      <c r="AP377" s="134"/>
      <c r="AQ377" s="134"/>
      <c r="AR377" s="134"/>
      <c r="AS377" s="134"/>
      <c r="AT377" s="134"/>
      <c r="AU377" s="134"/>
      <c r="AV377" s="134"/>
      <c r="AW377" s="134"/>
      <c r="AX377" s="134"/>
      <c r="AY377" s="134"/>
      <c r="AZ377" s="134"/>
    </row>
    <row r="378" spans="31:52">
      <c r="AE378" s="134"/>
      <c r="AF378" s="134"/>
      <c r="AG378" s="134"/>
      <c r="AH378" s="134"/>
      <c r="AI378" s="134"/>
      <c r="AJ378" s="134"/>
      <c r="AK378" s="134"/>
      <c r="AL378" s="134"/>
      <c r="AM378" s="134"/>
      <c r="AN378" s="134"/>
      <c r="AO378" s="134"/>
      <c r="AP378" s="134"/>
      <c r="AQ378" s="134"/>
      <c r="AR378" s="134"/>
      <c r="AS378" s="134"/>
      <c r="AT378" s="134"/>
      <c r="AU378" s="134"/>
      <c r="AV378" s="134"/>
      <c r="AW378" s="134"/>
      <c r="AX378" s="134"/>
      <c r="AY378" s="134"/>
      <c r="AZ378" s="134"/>
    </row>
    <row r="379" spans="31:52">
      <c r="AE379" s="134"/>
      <c r="AF379" s="134"/>
      <c r="AG379" s="134"/>
      <c r="AH379" s="134"/>
      <c r="AI379" s="134"/>
      <c r="AJ379" s="134"/>
      <c r="AK379" s="134"/>
      <c r="AL379" s="134"/>
      <c r="AM379" s="134"/>
      <c r="AN379" s="134"/>
      <c r="AO379" s="134"/>
      <c r="AP379" s="134"/>
      <c r="AQ379" s="134"/>
      <c r="AR379" s="134"/>
      <c r="AS379" s="134"/>
      <c r="AT379" s="134"/>
      <c r="AU379" s="134"/>
      <c r="AV379" s="134"/>
      <c r="AW379" s="134"/>
      <c r="AX379" s="134"/>
      <c r="AY379" s="134"/>
      <c r="AZ379" s="134"/>
    </row>
    <row r="380" spans="31:52">
      <c r="AE380" s="134"/>
      <c r="AF380" s="134"/>
      <c r="AG380" s="134"/>
      <c r="AH380" s="134"/>
      <c r="AI380" s="134"/>
      <c r="AJ380" s="134"/>
      <c r="AK380" s="134"/>
      <c r="AL380" s="134"/>
      <c r="AM380" s="134"/>
      <c r="AN380" s="134"/>
      <c r="AO380" s="134"/>
      <c r="AP380" s="134"/>
      <c r="AQ380" s="134"/>
      <c r="AR380" s="134"/>
      <c r="AS380" s="134"/>
      <c r="AT380" s="134"/>
      <c r="AU380" s="134"/>
      <c r="AV380" s="134"/>
      <c r="AW380" s="134"/>
      <c r="AX380" s="134"/>
      <c r="AY380" s="134"/>
      <c r="AZ380" s="134"/>
    </row>
    <row r="381" spans="31:52">
      <c r="AE381" s="134"/>
      <c r="AF381" s="134"/>
      <c r="AG381" s="134"/>
      <c r="AH381" s="134"/>
      <c r="AI381" s="134"/>
      <c r="AJ381" s="134"/>
      <c r="AK381" s="134"/>
      <c r="AL381" s="134"/>
      <c r="AM381" s="134"/>
      <c r="AN381" s="134"/>
      <c r="AO381" s="134"/>
      <c r="AP381" s="134"/>
      <c r="AQ381" s="134"/>
      <c r="AR381" s="134"/>
      <c r="AS381" s="134"/>
      <c r="AT381" s="134"/>
      <c r="AU381" s="134"/>
      <c r="AV381" s="134"/>
      <c r="AW381" s="134"/>
      <c r="AX381" s="134"/>
      <c r="AY381" s="134"/>
      <c r="AZ381" s="134"/>
    </row>
    <row r="382" spans="31:52">
      <c r="AE382" s="134"/>
      <c r="AF382" s="134"/>
      <c r="AG382" s="134"/>
      <c r="AH382" s="134"/>
      <c r="AI382" s="134"/>
      <c r="AJ382" s="134"/>
      <c r="AK382" s="134"/>
      <c r="AL382" s="134"/>
      <c r="AM382" s="134"/>
      <c r="AN382" s="134"/>
      <c r="AO382" s="134"/>
      <c r="AP382" s="134"/>
      <c r="AQ382" s="134"/>
      <c r="AR382" s="134"/>
      <c r="AS382" s="134"/>
      <c r="AT382" s="134"/>
      <c r="AU382" s="134"/>
      <c r="AV382" s="134"/>
      <c r="AW382" s="134"/>
      <c r="AX382" s="134"/>
      <c r="AY382" s="134"/>
      <c r="AZ382" s="134"/>
    </row>
    <row r="383" spans="31:52">
      <c r="AE383" s="134"/>
      <c r="AF383" s="134"/>
      <c r="AG383" s="134"/>
      <c r="AH383" s="134"/>
      <c r="AI383" s="134"/>
      <c r="AJ383" s="134"/>
      <c r="AK383" s="134"/>
      <c r="AL383" s="134"/>
      <c r="AM383" s="134"/>
      <c r="AN383" s="134"/>
      <c r="AO383" s="134"/>
      <c r="AP383" s="134"/>
      <c r="AQ383" s="134"/>
      <c r="AR383" s="134"/>
      <c r="AS383" s="134"/>
      <c r="AT383" s="134"/>
      <c r="AU383" s="134"/>
      <c r="AV383" s="134"/>
      <c r="AW383" s="134"/>
      <c r="AX383" s="134"/>
      <c r="AY383" s="134"/>
      <c r="AZ383" s="134"/>
    </row>
    <row r="384" spans="31:52">
      <c r="AE384" s="134"/>
      <c r="AF384" s="134"/>
      <c r="AG384" s="134"/>
      <c r="AH384" s="134"/>
      <c r="AI384" s="134"/>
      <c r="AJ384" s="134"/>
      <c r="AK384" s="134"/>
      <c r="AL384" s="134"/>
      <c r="AM384" s="134"/>
      <c r="AN384" s="134"/>
      <c r="AO384" s="134"/>
      <c r="AP384" s="134"/>
      <c r="AQ384" s="134"/>
      <c r="AR384" s="134"/>
      <c r="AS384" s="134"/>
      <c r="AT384" s="134"/>
      <c r="AU384" s="134"/>
      <c r="AV384" s="134"/>
      <c r="AW384" s="134"/>
      <c r="AX384" s="134"/>
      <c r="AY384" s="134"/>
      <c r="AZ384" s="134"/>
    </row>
    <row r="385" spans="31:52">
      <c r="AE385" s="134"/>
      <c r="AF385" s="134"/>
      <c r="AG385" s="134"/>
      <c r="AH385" s="134"/>
      <c r="AI385" s="134"/>
      <c r="AJ385" s="134"/>
      <c r="AK385" s="134"/>
      <c r="AL385" s="134"/>
      <c r="AM385" s="134"/>
      <c r="AN385" s="134"/>
      <c r="AO385" s="134"/>
      <c r="AP385" s="134"/>
      <c r="AQ385" s="134"/>
      <c r="AR385" s="134"/>
      <c r="AS385" s="134"/>
      <c r="AT385" s="134"/>
      <c r="AU385" s="134"/>
      <c r="AV385" s="134"/>
      <c r="AW385" s="134"/>
      <c r="AX385" s="134"/>
      <c r="AY385" s="134"/>
      <c r="AZ385" s="134"/>
    </row>
    <row r="386" spans="31:52">
      <c r="AE386" s="134"/>
      <c r="AF386" s="134"/>
      <c r="AG386" s="134"/>
      <c r="AH386" s="134"/>
      <c r="AI386" s="134"/>
      <c r="AJ386" s="134"/>
      <c r="AK386" s="134"/>
      <c r="AL386" s="134"/>
      <c r="AM386" s="134"/>
      <c r="AN386" s="134"/>
      <c r="AO386" s="134"/>
      <c r="AP386" s="134"/>
      <c r="AQ386" s="134"/>
      <c r="AR386" s="134"/>
      <c r="AS386" s="134"/>
      <c r="AT386" s="134"/>
      <c r="AU386" s="134"/>
      <c r="AV386" s="134"/>
      <c r="AW386" s="134"/>
      <c r="AX386" s="134"/>
      <c r="AY386" s="134"/>
      <c r="AZ386" s="134"/>
    </row>
    <row r="387" spans="31:52">
      <c r="AE387" s="134"/>
      <c r="AF387" s="134"/>
      <c r="AG387" s="134"/>
      <c r="AH387" s="134"/>
      <c r="AI387" s="134"/>
      <c r="AJ387" s="134"/>
      <c r="AK387" s="134"/>
      <c r="AL387" s="134"/>
      <c r="AM387" s="134"/>
      <c r="AN387" s="134"/>
      <c r="AO387" s="134"/>
      <c r="AP387" s="134"/>
      <c r="AQ387" s="134"/>
      <c r="AR387" s="134"/>
      <c r="AS387" s="134"/>
      <c r="AT387" s="134"/>
      <c r="AU387" s="134"/>
      <c r="AV387" s="134"/>
      <c r="AW387" s="134"/>
      <c r="AX387" s="134"/>
      <c r="AY387" s="134"/>
      <c r="AZ387" s="134"/>
    </row>
    <row r="388" spans="31:52">
      <c r="AE388" s="134"/>
      <c r="AF388" s="134"/>
      <c r="AG388" s="134"/>
      <c r="AH388" s="134"/>
      <c r="AI388" s="134"/>
      <c r="AJ388" s="134"/>
      <c r="AK388" s="134"/>
      <c r="AL388" s="134"/>
      <c r="AM388" s="134"/>
      <c r="AN388" s="134"/>
      <c r="AO388" s="134"/>
      <c r="AP388" s="134"/>
      <c r="AQ388" s="134"/>
      <c r="AR388" s="134"/>
      <c r="AS388" s="134"/>
      <c r="AT388" s="134"/>
      <c r="AU388" s="134"/>
      <c r="AV388" s="134"/>
      <c r="AW388" s="134"/>
      <c r="AX388" s="134"/>
      <c r="AY388" s="134"/>
      <c r="AZ388" s="134"/>
    </row>
    <row r="389" spans="31:52">
      <c r="AE389" s="134"/>
      <c r="AF389" s="134"/>
      <c r="AG389" s="134"/>
      <c r="AH389" s="134"/>
      <c r="AI389" s="134"/>
      <c r="AJ389" s="134"/>
      <c r="AK389" s="134"/>
      <c r="AL389" s="134"/>
      <c r="AM389" s="134"/>
      <c r="AN389" s="134"/>
      <c r="AO389" s="134"/>
      <c r="AP389" s="134"/>
      <c r="AQ389" s="134"/>
      <c r="AR389" s="134"/>
      <c r="AS389" s="134"/>
      <c r="AT389" s="134"/>
      <c r="AU389" s="134"/>
      <c r="AV389" s="134"/>
      <c r="AW389" s="134"/>
      <c r="AX389" s="134"/>
      <c r="AY389" s="134"/>
      <c r="AZ389" s="134"/>
    </row>
    <row r="390" spans="31:52">
      <c r="AE390" s="134"/>
      <c r="AF390" s="134"/>
      <c r="AG390" s="134"/>
      <c r="AH390" s="134"/>
      <c r="AI390" s="134"/>
      <c r="AJ390" s="134"/>
      <c r="AK390" s="134"/>
      <c r="AL390" s="134"/>
      <c r="AM390" s="134"/>
      <c r="AN390" s="134"/>
      <c r="AO390" s="134"/>
      <c r="AP390" s="134"/>
      <c r="AQ390" s="134"/>
      <c r="AR390" s="134"/>
      <c r="AS390" s="134"/>
      <c r="AT390" s="134"/>
      <c r="AU390" s="134"/>
      <c r="AV390" s="134"/>
      <c r="AW390" s="134"/>
      <c r="AX390" s="134"/>
      <c r="AY390" s="134"/>
      <c r="AZ390" s="134"/>
    </row>
    <row r="391" spans="31:52">
      <c r="AE391" s="134"/>
      <c r="AF391" s="134"/>
      <c r="AG391" s="134"/>
      <c r="AH391" s="134"/>
      <c r="AI391" s="134"/>
      <c r="AJ391" s="134"/>
      <c r="AK391" s="134"/>
      <c r="AL391" s="134"/>
      <c r="AM391" s="134"/>
      <c r="AN391" s="134"/>
      <c r="AO391" s="134"/>
      <c r="AP391" s="134"/>
      <c r="AQ391" s="134"/>
      <c r="AR391" s="134"/>
      <c r="AS391" s="134"/>
      <c r="AT391" s="134"/>
      <c r="AU391" s="134"/>
      <c r="AV391" s="134"/>
      <c r="AW391" s="134"/>
      <c r="AX391" s="134"/>
      <c r="AY391" s="134"/>
      <c r="AZ391" s="134"/>
    </row>
    <row r="392" spans="31:52">
      <c r="AE392" s="134"/>
      <c r="AF392" s="134"/>
      <c r="AG392" s="134"/>
      <c r="AH392" s="134"/>
      <c r="AI392" s="134"/>
      <c r="AJ392" s="134"/>
      <c r="AK392" s="134"/>
      <c r="AL392" s="134"/>
      <c r="AM392" s="134"/>
      <c r="AN392" s="134"/>
      <c r="AO392" s="134"/>
      <c r="AP392" s="134"/>
      <c r="AQ392" s="134"/>
      <c r="AR392" s="134"/>
      <c r="AS392" s="134"/>
      <c r="AT392" s="134"/>
      <c r="AU392" s="134"/>
      <c r="AV392" s="134"/>
      <c r="AW392" s="134"/>
      <c r="AX392" s="134"/>
      <c r="AY392" s="134"/>
      <c r="AZ392" s="134"/>
    </row>
    <row r="393" spans="31:52">
      <c r="AE393" s="134"/>
      <c r="AF393" s="134"/>
      <c r="AG393" s="134"/>
      <c r="AH393" s="134"/>
      <c r="AI393" s="134"/>
      <c r="AJ393" s="134"/>
      <c r="AK393" s="134"/>
      <c r="AL393" s="134"/>
      <c r="AM393" s="134"/>
      <c r="AN393" s="134"/>
      <c r="AO393" s="134"/>
      <c r="AP393" s="134"/>
      <c r="AQ393" s="134"/>
      <c r="AR393" s="134"/>
      <c r="AS393" s="134"/>
      <c r="AT393" s="134"/>
      <c r="AU393" s="134"/>
      <c r="AV393" s="134"/>
      <c r="AW393" s="134"/>
      <c r="AX393" s="134"/>
      <c r="AY393" s="134"/>
      <c r="AZ393" s="134"/>
    </row>
    <row r="394" spans="31:52">
      <c r="AE394" s="134"/>
      <c r="AF394" s="134"/>
      <c r="AG394" s="134"/>
      <c r="AH394" s="134"/>
      <c r="AI394" s="134"/>
      <c r="AJ394" s="134"/>
      <c r="AK394" s="134"/>
      <c r="AL394" s="134"/>
      <c r="AM394" s="134"/>
      <c r="AN394" s="134"/>
      <c r="AO394" s="134"/>
      <c r="AP394" s="134"/>
      <c r="AQ394" s="134"/>
      <c r="AR394" s="134"/>
      <c r="AS394" s="134"/>
      <c r="AT394" s="134"/>
      <c r="AU394" s="134"/>
      <c r="AV394" s="134"/>
      <c r="AW394" s="134"/>
      <c r="AX394" s="134"/>
      <c r="AY394" s="134"/>
      <c r="AZ394" s="134"/>
    </row>
    <row r="395" spans="31:52">
      <c r="AE395" s="134"/>
      <c r="AF395" s="134"/>
      <c r="AG395" s="134"/>
      <c r="AH395" s="134"/>
      <c r="AI395" s="134"/>
      <c r="AJ395" s="134"/>
      <c r="AK395" s="134"/>
      <c r="AL395" s="134"/>
      <c r="AM395" s="134"/>
      <c r="AN395" s="134"/>
      <c r="AO395" s="134"/>
      <c r="AP395" s="134"/>
      <c r="AQ395" s="134"/>
      <c r="AR395" s="134"/>
      <c r="AS395" s="134"/>
      <c r="AT395" s="134"/>
      <c r="AU395" s="134"/>
      <c r="AV395" s="134"/>
      <c r="AW395" s="134"/>
      <c r="AX395" s="134"/>
      <c r="AY395" s="134"/>
      <c r="AZ395" s="134"/>
    </row>
    <row r="396" spans="31:52">
      <c r="AE396" s="134"/>
      <c r="AF396" s="134"/>
      <c r="AG396" s="134"/>
      <c r="AH396" s="134"/>
      <c r="AI396" s="134"/>
      <c r="AJ396" s="134"/>
      <c r="AK396" s="134"/>
      <c r="AL396" s="134"/>
      <c r="AM396" s="134"/>
      <c r="AN396" s="134"/>
      <c r="AO396" s="134"/>
      <c r="AP396" s="134"/>
      <c r="AQ396" s="134"/>
      <c r="AR396" s="134"/>
      <c r="AS396" s="134"/>
      <c r="AT396" s="134"/>
      <c r="AU396" s="134"/>
      <c r="AV396" s="134"/>
      <c r="AW396" s="134"/>
      <c r="AX396" s="134"/>
      <c r="AY396" s="134"/>
      <c r="AZ396" s="134"/>
    </row>
    <row r="397" spans="31:52">
      <c r="AE397" s="134"/>
      <c r="AF397" s="134"/>
      <c r="AG397" s="134"/>
      <c r="AH397" s="134"/>
      <c r="AI397" s="134"/>
      <c r="AJ397" s="134"/>
      <c r="AK397" s="134"/>
      <c r="AL397" s="134"/>
      <c r="AM397" s="134"/>
      <c r="AN397" s="134"/>
      <c r="AO397" s="134"/>
      <c r="AP397" s="134"/>
      <c r="AQ397" s="134"/>
      <c r="AR397" s="134"/>
      <c r="AS397" s="134"/>
      <c r="AT397" s="134"/>
      <c r="AU397" s="134"/>
      <c r="AV397" s="134"/>
      <c r="AW397" s="134"/>
      <c r="AX397" s="134"/>
      <c r="AY397" s="134"/>
      <c r="AZ397" s="134"/>
    </row>
    <row r="398" spans="31:52">
      <c r="AE398" s="134"/>
      <c r="AF398" s="134"/>
      <c r="AG398" s="134"/>
      <c r="AH398" s="134"/>
      <c r="AI398" s="134"/>
      <c r="AJ398" s="134"/>
      <c r="AK398" s="134"/>
      <c r="AL398" s="134"/>
      <c r="AM398" s="134"/>
      <c r="AN398" s="134"/>
      <c r="AO398" s="134"/>
      <c r="AP398" s="134"/>
      <c r="AQ398" s="134"/>
      <c r="AR398" s="134"/>
      <c r="AS398" s="134"/>
      <c r="AT398" s="134"/>
      <c r="AU398" s="134"/>
      <c r="AV398" s="134"/>
      <c r="AW398" s="134"/>
      <c r="AX398" s="134"/>
      <c r="AY398" s="134"/>
      <c r="AZ398" s="134"/>
    </row>
    <row r="399" spans="31:52">
      <c r="AE399" s="134"/>
      <c r="AF399" s="134"/>
      <c r="AG399" s="134"/>
      <c r="AH399" s="134"/>
      <c r="AI399" s="134"/>
      <c r="AJ399" s="134"/>
      <c r="AK399" s="134"/>
      <c r="AL399" s="134"/>
      <c r="AM399" s="134"/>
      <c r="AN399" s="134"/>
      <c r="AO399" s="134"/>
      <c r="AP399" s="134"/>
      <c r="AQ399" s="134"/>
      <c r="AR399" s="134"/>
      <c r="AS399" s="134"/>
      <c r="AT399" s="134"/>
      <c r="AU399" s="134"/>
      <c r="AV399" s="134"/>
      <c r="AW399" s="134"/>
      <c r="AX399" s="134"/>
      <c r="AY399" s="134"/>
      <c r="AZ399" s="134"/>
    </row>
    <row r="400" spans="31:52">
      <c r="AE400" s="134"/>
      <c r="AF400" s="134"/>
      <c r="AG400" s="134"/>
      <c r="AH400" s="134"/>
      <c r="AI400" s="134"/>
      <c r="AJ400" s="134"/>
      <c r="AK400" s="134"/>
      <c r="AL400" s="134"/>
      <c r="AM400" s="134"/>
      <c r="AN400" s="134"/>
      <c r="AO400" s="134"/>
      <c r="AP400" s="134"/>
      <c r="AQ400" s="134"/>
      <c r="AR400" s="134"/>
      <c r="AS400" s="134"/>
      <c r="AT400" s="134"/>
      <c r="AU400" s="134"/>
      <c r="AV400" s="134"/>
      <c r="AW400" s="134"/>
      <c r="AX400" s="134"/>
      <c r="AY400" s="134"/>
      <c r="AZ400" s="134"/>
    </row>
    <row r="401" spans="31:52">
      <c r="AE401" s="134"/>
      <c r="AF401" s="134"/>
      <c r="AG401" s="134"/>
      <c r="AH401" s="134"/>
      <c r="AI401" s="134"/>
      <c r="AJ401" s="134"/>
      <c r="AK401" s="134"/>
      <c r="AL401" s="134"/>
      <c r="AM401" s="134"/>
      <c r="AN401" s="134"/>
      <c r="AO401" s="134"/>
      <c r="AP401" s="134"/>
      <c r="AQ401" s="134"/>
      <c r="AR401" s="134"/>
      <c r="AS401" s="134"/>
      <c r="AT401" s="134"/>
      <c r="AU401" s="134"/>
      <c r="AV401" s="134"/>
      <c r="AW401" s="134"/>
      <c r="AX401" s="134"/>
      <c r="AY401" s="134"/>
      <c r="AZ401" s="134"/>
    </row>
    <row r="402" spans="31:52">
      <c r="AE402" s="134"/>
      <c r="AF402" s="134"/>
      <c r="AG402" s="134"/>
      <c r="AH402" s="134"/>
      <c r="AI402" s="134"/>
      <c r="AJ402" s="134"/>
      <c r="AK402" s="134"/>
      <c r="AL402" s="134"/>
      <c r="AM402" s="134"/>
      <c r="AN402" s="134"/>
      <c r="AO402" s="134"/>
      <c r="AP402" s="134"/>
      <c r="AQ402" s="134"/>
      <c r="AR402" s="134"/>
      <c r="AS402" s="134"/>
      <c r="AT402" s="134"/>
      <c r="AU402" s="134"/>
      <c r="AV402" s="134"/>
      <c r="AW402" s="134"/>
      <c r="AX402" s="134"/>
      <c r="AY402" s="134"/>
      <c r="AZ402" s="134"/>
    </row>
    <row r="403" spans="31:52">
      <c r="AE403" s="134"/>
      <c r="AF403" s="134"/>
      <c r="AG403" s="134"/>
      <c r="AH403" s="134"/>
      <c r="AI403" s="134"/>
      <c r="AJ403" s="134"/>
      <c r="AK403" s="134"/>
      <c r="AL403" s="134"/>
      <c r="AM403" s="134"/>
      <c r="AN403" s="134"/>
      <c r="AO403" s="134"/>
      <c r="AP403" s="134"/>
      <c r="AQ403" s="134"/>
      <c r="AR403" s="134"/>
      <c r="AS403" s="134"/>
      <c r="AT403" s="134"/>
      <c r="AU403" s="134"/>
      <c r="AV403" s="134"/>
      <c r="AW403" s="134"/>
      <c r="AX403" s="134"/>
      <c r="AY403" s="134"/>
      <c r="AZ403" s="134"/>
    </row>
    <row r="404" spans="31:52">
      <c r="AE404" s="134"/>
      <c r="AF404" s="134"/>
      <c r="AG404" s="134"/>
      <c r="AH404" s="134"/>
      <c r="AI404" s="134"/>
      <c r="AJ404" s="134"/>
      <c r="AK404" s="134"/>
      <c r="AL404" s="134"/>
      <c r="AM404" s="134"/>
      <c r="AN404" s="134"/>
      <c r="AO404" s="134"/>
      <c r="AP404" s="134"/>
      <c r="AQ404" s="134"/>
      <c r="AR404" s="134"/>
      <c r="AS404" s="134"/>
      <c r="AT404" s="134"/>
      <c r="AU404" s="134"/>
      <c r="AV404" s="134"/>
      <c r="AW404" s="134"/>
      <c r="AX404" s="134"/>
      <c r="AY404" s="134"/>
      <c r="AZ404" s="134"/>
    </row>
    <row r="405" spans="31:52">
      <c r="AE405" s="134"/>
      <c r="AF405" s="134"/>
      <c r="AG405" s="134"/>
      <c r="AH405" s="134"/>
      <c r="AI405" s="134"/>
      <c r="AJ405" s="134"/>
      <c r="AK405" s="134"/>
      <c r="AL405" s="134"/>
      <c r="AM405" s="134"/>
      <c r="AN405" s="134"/>
      <c r="AO405" s="134"/>
      <c r="AP405" s="134"/>
      <c r="AQ405" s="134"/>
      <c r="AR405" s="134"/>
      <c r="AS405" s="134"/>
      <c r="AT405" s="134"/>
      <c r="AU405" s="134"/>
      <c r="AV405" s="134"/>
      <c r="AW405" s="134"/>
      <c r="AX405" s="134"/>
      <c r="AY405" s="134"/>
      <c r="AZ405" s="134"/>
    </row>
    <row r="406" spans="31:52">
      <c r="AE406" s="134"/>
      <c r="AF406" s="134"/>
      <c r="AG406" s="134"/>
      <c r="AH406" s="134"/>
      <c r="AI406" s="134"/>
      <c r="AJ406" s="134"/>
      <c r="AK406" s="134"/>
      <c r="AL406" s="134"/>
      <c r="AM406" s="134"/>
      <c r="AN406" s="134"/>
      <c r="AO406" s="134"/>
      <c r="AP406" s="134"/>
      <c r="AQ406" s="134"/>
      <c r="AR406" s="134"/>
      <c r="AS406" s="134"/>
      <c r="AT406" s="134"/>
      <c r="AU406" s="134"/>
      <c r="AV406" s="134"/>
      <c r="AW406" s="134"/>
      <c r="AX406" s="134"/>
      <c r="AY406" s="134"/>
      <c r="AZ406" s="134"/>
    </row>
    <row r="407" spans="31:52">
      <c r="AE407" s="134"/>
      <c r="AF407" s="134"/>
      <c r="AG407" s="134"/>
      <c r="AH407" s="134"/>
      <c r="AI407" s="134"/>
      <c r="AJ407" s="134"/>
      <c r="AK407" s="134"/>
      <c r="AL407" s="134"/>
      <c r="AM407" s="134"/>
      <c r="AN407" s="134"/>
      <c r="AO407" s="134"/>
      <c r="AP407" s="134"/>
      <c r="AQ407" s="134"/>
      <c r="AR407" s="134"/>
      <c r="AS407" s="134"/>
      <c r="AT407" s="134"/>
      <c r="AU407" s="134"/>
      <c r="AV407" s="134"/>
      <c r="AW407" s="134"/>
      <c r="AX407" s="134"/>
      <c r="AY407" s="134"/>
      <c r="AZ407" s="134"/>
    </row>
    <row r="408" spans="31:52">
      <c r="AE408" s="134"/>
      <c r="AF408" s="134"/>
      <c r="AG408" s="134"/>
      <c r="AH408" s="134"/>
      <c r="AI408" s="134"/>
      <c r="AJ408" s="134"/>
      <c r="AK408" s="134"/>
      <c r="AL408" s="134"/>
      <c r="AM408" s="134"/>
      <c r="AN408" s="134"/>
      <c r="AO408" s="134"/>
      <c r="AP408" s="134"/>
      <c r="AQ408" s="134"/>
      <c r="AR408" s="134"/>
      <c r="AS408" s="134"/>
      <c r="AT408" s="134"/>
      <c r="AU408" s="134"/>
      <c r="AV408" s="134"/>
      <c r="AW408" s="134"/>
      <c r="AX408" s="134"/>
      <c r="AY408" s="134"/>
      <c r="AZ408" s="134"/>
    </row>
    <row r="409" spans="31:52">
      <c r="AE409" s="134"/>
      <c r="AF409" s="134"/>
      <c r="AG409" s="134"/>
      <c r="AH409" s="134"/>
      <c r="AI409" s="134"/>
      <c r="AJ409" s="134"/>
      <c r="AK409" s="134"/>
      <c r="AL409" s="134"/>
      <c r="AM409" s="134"/>
      <c r="AN409" s="134"/>
      <c r="AO409" s="134"/>
      <c r="AP409" s="134"/>
      <c r="AQ409" s="134"/>
      <c r="AR409" s="134"/>
      <c r="AS409" s="134"/>
      <c r="AT409" s="134"/>
      <c r="AU409" s="134"/>
      <c r="AV409" s="134"/>
      <c r="AW409" s="134"/>
      <c r="AX409" s="134"/>
      <c r="AY409" s="134"/>
      <c r="AZ409" s="134"/>
    </row>
    <row r="410" spans="31:52">
      <c r="AE410" s="134"/>
      <c r="AF410" s="134"/>
      <c r="AG410" s="134"/>
      <c r="AH410" s="134"/>
      <c r="AI410" s="134"/>
      <c r="AJ410" s="134"/>
      <c r="AK410" s="134"/>
      <c r="AL410" s="134"/>
      <c r="AM410" s="134"/>
      <c r="AN410" s="134"/>
      <c r="AO410" s="134"/>
      <c r="AP410" s="134"/>
      <c r="AQ410" s="134"/>
      <c r="AR410" s="134"/>
      <c r="AS410" s="134"/>
      <c r="AT410" s="134"/>
      <c r="AU410" s="134"/>
      <c r="AV410" s="134"/>
      <c r="AW410" s="134"/>
      <c r="AX410" s="134"/>
      <c r="AY410" s="134"/>
      <c r="AZ410" s="134"/>
    </row>
    <row r="411" spans="31:52">
      <c r="AE411" s="134"/>
      <c r="AF411" s="134"/>
      <c r="AG411" s="134"/>
      <c r="AH411" s="134"/>
      <c r="AI411" s="134"/>
      <c r="AJ411" s="134"/>
      <c r="AK411" s="134"/>
      <c r="AL411" s="134"/>
      <c r="AM411" s="134"/>
      <c r="AN411" s="134"/>
      <c r="AO411" s="134"/>
      <c r="AP411" s="134"/>
      <c r="AQ411" s="134"/>
      <c r="AR411" s="134"/>
      <c r="AS411" s="134"/>
      <c r="AT411" s="134"/>
      <c r="AU411" s="134"/>
      <c r="AV411" s="134"/>
      <c r="AW411" s="134"/>
      <c r="AX411" s="134"/>
      <c r="AY411" s="134"/>
      <c r="AZ411" s="134"/>
    </row>
    <row r="412" spans="31:52">
      <c r="AE412" s="134"/>
      <c r="AF412" s="134"/>
      <c r="AG412" s="134"/>
      <c r="AH412" s="134"/>
      <c r="AI412" s="134"/>
      <c r="AJ412" s="134"/>
      <c r="AK412" s="134"/>
      <c r="AL412" s="134"/>
      <c r="AM412" s="134"/>
      <c r="AN412" s="134"/>
      <c r="AO412" s="134"/>
      <c r="AP412" s="134"/>
      <c r="AQ412" s="134"/>
      <c r="AR412" s="134"/>
      <c r="AS412" s="134"/>
      <c r="AT412" s="134"/>
      <c r="AU412" s="134"/>
      <c r="AV412" s="134"/>
      <c r="AW412" s="134"/>
      <c r="AX412" s="134"/>
      <c r="AY412" s="134"/>
      <c r="AZ412" s="134"/>
    </row>
    <row r="413" spans="31:52">
      <c r="AE413" s="134"/>
      <c r="AF413" s="134"/>
      <c r="AG413" s="134"/>
      <c r="AH413" s="134"/>
      <c r="AI413" s="134"/>
      <c r="AJ413" s="134"/>
      <c r="AK413" s="134"/>
      <c r="AL413" s="134"/>
      <c r="AM413" s="134"/>
      <c r="AN413" s="134"/>
      <c r="AO413" s="134"/>
      <c r="AP413" s="134"/>
      <c r="AQ413" s="134"/>
      <c r="AR413" s="134"/>
      <c r="AS413" s="134"/>
      <c r="AT413" s="134"/>
      <c r="AU413" s="134"/>
      <c r="AV413" s="134"/>
      <c r="AW413" s="134"/>
      <c r="AX413" s="134"/>
      <c r="AY413" s="134"/>
      <c r="AZ413" s="134"/>
    </row>
    <row r="414" spans="31:52">
      <c r="AE414" s="134"/>
      <c r="AF414" s="134"/>
      <c r="AG414" s="134"/>
      <c r="AH414" s="134"/>
      <c r="AI414" s="134"/>
      <c r="AJ414" s="134"/>
      <c r="AK414" s="134"/>
      <c r="AL414" s="134"/>
      <c r="AM414" s="134"/>
      <c r="AN414" s="134"/>
      <c r="AO414" s="134"/>
      <c r="AP414" s="134"/>
      <c r="AQ414" s="134"/>
      <c r="AR414" s="134"/>
      <c r="AS414" s="134"/>
      <c r="AT414" s="134"/>
      <c r="AU414" s="134"/>
      <c r="AV414" s="134"/>
      <c r="AW414" s="134"/>
      <c r="AX414" s="134"/>
      <c r="AY414" s="134"/>
      <c r="AZ414" s="134"/>
    </row>
    <row r="415" spans="31:52">
      <c r="AE415" s="134"/>
      <c r="AF415" s="134"/>
      <c r="AG415" s="134"/>
      <c r="AH415" s="134"/>
      <c r="AI415" s="134"/>
      <c r="AJ415" s="134"/>
      <c r="AK415" s="134"/>
      <c r="AL415" s="134"/>
      <c r="AM415" s="134"/>
      <c r="AN415" s="134"/>
      <c r="AO415" s="134"/>
      <c r="AP415" s="134"/>
      <c r="AQ415" s="134"/>
      <c r="AR415" s="134"/>
      <c r="AS415" s="134"/>
      <c r="AT415" s="134"/>
      <c r="AU415" s="134"/>
      <c r="AV415" s="134"/>
      <c r="AW415" s="134"/>
      <c r="AX415" s="134"/>
      <c r="AY415" s="134"/>
      <c r="AZ415" s="134"/>
    </row>
    <row r="416" spans="31:52">
      <c r="AE416" s="134"/>
      <c r="AF416" s="134"/>
      <c r="AG416" s="134"/>
      <c r="AH416" s="134"/>
      <c r="AI416" s="134"/>
      <c r="AJ416" s="134"/>
      <c r="AK416" s="134"/>
      <c r="AL416" s="134"/>
      <c r="AM416" s="134"/>
      <c r="AN416" s="134"/>
      <c r="AO416" s="134"/>
      <c r="AP416" s="134"/>
      <c r="AQ416" s="134"/>
      <c r="AR416" s="134"/>
      <c r="AS416" s="134"/>
      <c r="AT416" s="134"/>
      <c r="AU416" s="134"/>
      <c r="AV416" s="134"/>
      <c r="AW416" s="134"/>
      <c r="AX416" s="134"/>
      <c r="AY416" s="134"/>
      <c r="AZ416" s="134"/>
    </row>
    <row r="417" spans="31:52">
      <c r="AE417" s="134"/>
      <c r="AF417" s="134"/>
      <c r="AG417" s="134"/>
      <c r="AH417" s="134"/>
      <c r="AI417" s="134"/>
      <c r="AJ417" s="134"/>
      <c r="AK417" s="134"/>
      <c r="AL417" s="134"/>
      <c r="AM417" s="134"/>
      <c r="AN417" s="134"/>
      <c r="AO417" s="134"/>
      <c r="AP417" s="134"/>
      <c r="AQ417" s="134"/>
      <c r="AR417" s="134"/>
      <c r="AS417" s="134"/>
      <c r="AT417" s="134"/>
      <c r="AU417" s="134"/>
      <c r="AV417" s="134"/>
      <c r="AW417" s="134"/>
      <c r="AX417" s="134"/>
      <c r="AY417" s="134"/>
      <c r="AZ417" s="134"/>
    </row>
    <row r="418" spans="31:52">
      <c r="AE418" s="134"/>
      <c r="AF418" s="134"/>
      <c r="AG418" s="134"/>
      <c r="AH418" s="134"/>
      <c r="AI418" s="134"/>
      <c r="AJ418" s="134"/>
      <c r="AK418" s="134"/>
      <c r="AL418" s="134"/>
      <c r="AM418" s="134"/>
      <c r="AN418" s="134"/>
      <c r="AO418" s="134"/>
      <c r="AP418" s="134"/>
      <c r="AQ418" s="134"/>
      <c r="AR418" s="134"/>
      <c r="AS418" s="134"/>
      <c r="AT418" s="134"/>
      <c r="AU418" s="134"/>
      <c r="AV418" s="134"/>
      <c r="AW418" s="134"/>
      <c r="AX418" s="134"/>
      <c r="AY418" s="134"/>
      <c r="AZ418" s="134"/>
    </row>
    <row r="419" spans="31:52">
      <c r="AE419" s="134"/>
      <c r="AF419" s="134"/>
      <c r="AG419" s="134"/>
      <c r="AH419" s="134"/>
      <c r="AI419" s="134"/>
      <c r="AJ419" s="134"/>
      <c r="AK419" s="134"/>
      <c r="AL419" s="134"/>
      <c r="AM419" s="134"/>
      <c r="AN419" s="134"/>
      <c r="AO419" s="134"/>
      <c r="AP419" s="134"/>
      <c r="AQ419" s="134"/>
      <c r="AR419" s="134"/>
      <c r="AS419" s="134"/>
      <c r="AT419" s="134"/>
      <c r="AU419" s="134"/>
      <c r="AV419" s="134"/>
      <c r="AW419" s="134"/>
      <c r="AX419" s="134"/>
      <c r="AY419" s="134"/>
      <c r="AZ419" s="134"/>
    </row>
    <row r="420" spans="31:52">
      <c r="AE420" s="134"/>
      <c r="AF420" s="134"/>
      <c r="AG420" s="134"/>
      <c r="AH420" s="134"/>
      <c r="AI420" s="134"/>
      <c r="AJ420" s="134"/>
      <c r="AK420" s="134"/>
      <c r="AL420" s="134"/>
      <c r="AM420" s="134"/>
      <c r="AN420" s="134"/>
      <c r="AO420" s="134"/>
      <c r="AP420" s="134"/>
      <c r="AQ420" s="134"/>
      <c r="AR420" s="134"/>
      <c r="AS420" s="134"/>
      <c r="AT420" s="134"/>
      <c r="AU420" s="134"/>
      <c r="AV420" s="134"/>
      <c r="AW420" s="134"/>
      <c r="AX420" s="134"/>
      <c r="AY420" s="134"/>
      <c r="AZ420" s="134"/>
    </row>
    <row r="421" spans="31:52">
      <c r="AE421" s="134"/>
      <c r="AF421" s="134"/>
      <c r="AG421" s="134"/>
      <c r="AH421" s="134"/>
      <c r="AI421" s="134"/>
      <c r="AJ421" s="134"/>
      <c r="AK421" s="134"/>
      <c r="AL421" s="134"/>
      <c r="AM421" s="134"/>
      <c r="AN421" s="134"/>
      <c r="AO421" s="134"/>
      <c r="AP421" s="134"/>
      <c r="AQ421" s="134"/>
      <c r="AR421" s="134"/>
      <c r="AS421" s="134"/>
      <c r="AT421" s="134"/>
      <c r="AU421" s="134"/>
      <c r="AV421" s="134"/>
      <c r="AW421" s="134"/>
      <c r="AX421" s="134"/>
      <c r="AY421" s="134"/>
      <c r="AZ421" s="134"/>
    </row>
    <row r="422" spans="31:52">
      <c r="AE422" s="134"/>
      <c r="AF422" s="134"/>
      <c r="AG422" s="134"/>
      <c r="AH422" s="134"/>
      <c r="AI422" s="134"/>
      <c r="AJ422" s="134"/>
      <c r="AK422" s="134"/>
      <c r="AL422" s="134"/>
      <c r="AM422" s="134"/>
      <c r="AN422" s="134"/>
      <c r="AO422" s="134"/>
      <c r="AP422" s="134"/>
      <c r="AQ422" s="134"/>
      <c r="AR422" s="134"/>
      <c r="AS422" s="134"/>
      <c r="AT422" s="134"/>
      <c r="AU422" s="134"/>
      <c r="AV422" s="134"/>
      <c r="AW422" s="134"/>
      <c r="AX422" s="134"/>
      <c r="AY422" s="134"/>
      <c r="AZ422" s="134"/>
    </row>
    <row r="423" spans="31:52">
      <c r="AE423" s="134"/>
      <c r="AF423" s="134"/>
      <c r="AG423" s="134"/>
      <c r="AH423" s="134"/>
      <c r="AI423" s="134"/>
      <c r="AJ423" s="134"/>
      <c r="AK423" s="134"/>
      <c r="AL423" s="134"/>
      <c r="AM423" s="134"/>
      <c r="AN423" s="134"/>
      <c r="AO423" s="134"/>
      <c r="AP423" s="134"/>
      <c r="AQ423" s="134"/>
      <c r="AR423" s="134"/>
      <c r="AS423" s="134"/>
      <c r="AT423" s="134"/>
      <c r="AU423" s="134"/>
      <c r="AV423" s="134"/>
      <c r="AW423" s="134"/>
      <c r="AX423" s="134"/>
      <c r="AY423" s="134"/>
      <c r="AZ423" s="134"/>
    </row>
    <row r="424" spans="31:52">
      <c r="AE424" s="134"/>
      <c r="AF424" s="134"/>
      <c r="AG424" s="134"/>
      <c r="AH424" s="134"/>
      <c r="AI424" s="134"/>
      <c r="AJ424" s="134"/>
      <c r="AK424" s="134"/>
      <c r="AL424" s="134"/>
      <c r="AM424" s="134"/>
      <c r="AN424" s="134"/>
      <c r="AO424" s="134"/>
      <c r="AP424" s="134"/>
      <c r="AQ424" s="134"/>
      <c r="AR424" s="134"/>
      <c r="AS424" s="134"/>
      <c r="AT424" s="134"/>
      <c r="AU424" s="134"/>
      <c r="AV424" s="134"/>
      <c r="AW424" s="134"/>
      <c r="AX424" s="134"/>
      <c r="AY424" s="134"/>
      <c r="AZ424" s="134"/>
    </row>
    <row r="425" spans="31:52">
      <c r="AE425" s="134"/>
      <c r="AF425" s="134"/>
      <c r="AG425" s="134"/>
      <c r="AH425" s="134"/>
      <c r="AI425" s="134"/>
      <c r="AJ425" s="134"/>
      <c r="AK425" s="134"/>
      <c r="AL425" s="134"/>
      <c r="AM425" s="134"/>
      <c r="AN425" s="134"/>
      <c r="AO425" s="134"/>
      <c r="AP425" s="134"/>
      <c r="AQ425" s="134"/>
      <c r="AR425" s="134"/>
      <c r="AS425" s="134"/>
      <c r="AT425" s="134"/>
      <c r="AU425" s="134"/>
      <c r="AV425" s="134"/>
      <c r="AW425" s="134"/>
      <c r="AX425" s="134"/>
      <c r="AY425" s="134"/>
      <c r="AZ425" s="134"/>
    </row>
    <row r="426" spans="31:52">
      <c r="AE426" s="134"/>
      <c r="AF426" s="134"/>
      <c r="AG426" s="134"/>
      <c r="AH426" s="134"/>
      <c r="AI426" s="134"/>
      <c r="AJ426" s="134"/>
      <c r="AK426" s="134"/>
      <c r="AL426" s="134"/>
      <c r="AM426" s="134"/>
      <c r="AN426" s="134"/>
      <c r="AO426" s="134"/>
      <c r="AP426" s="134"/>
      <c r="AQ426" s="134"/>
      <c r="AR426" s="134"/>
      <c r="AS426" s="134"/>
      <c r="AT426" s="134"/>
      <c r="AU426" s="134"/>
      <c r="AV426" s="134"/>
      <c r="AW426" s="134"/>
      <c r="AX426" s="134"/>
      <c r="AY426" s="134"/>
      <c r="AZ426" s="134"/>
    </row>
    <row r="427" spans="31:52">
      <c r="AE427" s="134"/>
      <c r="AF427" s="134"/>
      <c r="AG427" s="134"/>
      <c r="AH427" s="134"/>
      <c r="AI427" s="134"/>
      <c r="AJ427" s="134"/>
      <c r="AK427" s="134"/>
      <c r="AL427" s="134"/>
      <c r="AM427" s="134"/>
      <c r="AN427" s="134"/>
      <c r="AO427" s="134"/>
      <c r="AP427" s="134"/>
      <c r="AQ427" s="134"/>
      <c r="AR427" s="134"/>
      <c r="AS427" s="134"/>
      <c r="AT427" s="134"/>
      <c r="AU427" s="134"/>
      <c r="AV427" s="134"/>
      <c r="AW427" s="134"/>
      <c r="AX427" s="134"/>
      <c r="AY427" s="134"/>
      <c r="AZ427" s="134"/>
    </row>
    <row r="428" spans="31:52">
      <c r="AE428" s="134"/>
      <c r="AF428" s="134"/>
      <c r="AG428" s="134"/>
      <c r="AH428" s="134"/>
      <c r="AI428" s="134"/>
      <c r="AJ428" s="134"/>
      <c r="AK428" s="134"/>
      <c r="AL428" s="134"/>
      <c r="AM428" s="134"/>
      <c r="AN428" s="134"/>
      <c r="AO428" s="134"/>
      <c r="AP428" s="134"/>
      <c r="AQ428" s="134"/>
      <c r="AR428" s="134"/>
      <c r="AS428" s="134"/>
      <c r="AT428" s="134"/>
      <c r="AU428" s="134"/>
      <c r="AV428" s="134"/>
      <c r="AW428" s="134"/>
      <c r="AX428" s="134"/>
      <c r="AY428" s="134"/>
      <c r="AZ428" s="134"/>
    </row>
    <row r="429" spans="31:52">
      <c r="AE429" s="134"/>
      <c r="AF429" s="134"/>
      <c r="AG429" s="134"/>
      <c r="AH429" s="134"/>
      <c r="AI429" s="134"/>
      <c r="AJ429" s="134"/>
      <c r="AK429" s="134"/>
      <c r="AL429" s="134"/>
      <c r="AM429" s="134"/>
      <c r="AN429" s="134"/>
      <c r="AO429" s="134"/>
      <c r="AP429" s="134"/>
      <c r="AQ429" s="134"/>
      <c r="AR429" s="134"/>
      <c r="AS429" s="134"/>
      <c r="AT429" s="134"/>
      <c r="AU429" s="134"/>
      <c r="AV429" s="134"/>
      <c r="AW429" s="134"/>
      <c r="AX429" s="134"/>
      <c r="AY429" s="134"/>
      <c r="AZ429" s="134"/>
    </row>
    <row r="430" spans="31:52">
      <c r="AE430" s="134"/>
      <c r="AF430" s="134"/>
      <c r="AG430" s="134"/>
      <c r="AH430" s="134"/>
      <c r="AI430" s="134"/>
      <c r="AJ430" s="134"/>
      <c r="AK430" s="134"/>
      <c r="AL430" s="134"/>
      <c r="AM430" s="134"/>
      <c r="AN430" s="134"/>
      <c r="AO430" s="134"/>
      <c r="AP430" s="134"/>
      <c r="AQ430" s="134"/>
      <c r="AR430" s="134"/>
      <c r="AS430" s="134"/>
      <c r="AT430" s="134"/>
      <c r="AU430" s="134"/>
      <c r="AV430" s="134"/>
      <c r="AW430" s="134"/>
      <c r="AX430" s="134"/>
      <c r="AY430" s="134"/>
      <c r="AZ430" s="134"/>
    </row>
    <row r="431" spans="31:52">
      <c r="AE431" s="134"/>
      <c r="AF431" s="134"/>
      <c r="AG431" s="134"/>
      <c r="AH431" s="134"/>
      <c r="AI431" s="134"/>
      <c r="AJ431" s="134"/>
      <c r="AK431" s="134"/>
      <c r="AL431" s="134"/>
      <c r="AM431" s="134"/>
      <c r="AN431" s="134"/>
      <c r="AO431" s="134"/>
      <c r="AP431" s="134"/>
      <c r="AQ431" s="134"/>
      <c r="AR431" s="134"/>
      <c r="AS431" s="134"/>
      <c r="AT431" s="134"/>
      <c r="AU431" s="134"/>
      <c r="AV431" s="134"/>
      <c r="AW431" s="134"/>
      <c r="AX431" s="134"/>
      <c r="AY431" s="134"/>
      <c r="AZ431" s="134"/>
    </row>
    <row r="432" spans="31:52">
      <c r="AE432" s="134"/>
      <c r="AF432" s="134"/>
      <c r="AG432" s="134"/>
      <c r="AH432" s="134"/>
      <c r="AI432" s="134"/>
      <c r="AJ432" s="134"/>
      <c r="AK432" s="134"/>
      <c r="AL432" s="134"/>
      <c r="AM432" s="134"/>
      <c r="AN432" s="134"/>
      <c r="AO432" s="134"/>
      <c r="AP432" s="134"/>
      <c r="AQ432" s="134"/>
      <c r="AR432" s="134"/>
      <c r="AS432" s="134"/>
      <c r="AT432" s="134"/>
      <c r="AU432" s="134"/>
      <c r="AV432" s="134"/>
      <c r="AW432" s="134"/>
      <c r="AX432" s="134"/>
      <c r="AY432" s="134"/>
      <c r="AZ432" s="134"/>
    </row>
    <row r="433" spans="31:52">
      <c r="AE433" s="134"/>
      <c r="AF433" s="134"/>
      <c r="AG433" s="134"/>
      <c r="AH433" s="134"/>
      <c r="AI433" s="134"/>
      <c r="AJ433" s="134"/>
      <c r="AK433" s="134"/>
      <c r="AL433" s="134"/>
      <c r="AM433" s="134"/>
      <c r="AN433" s="134"/>
      <c r="AO433" s="134"/>
      <c r="AP433" s="134"/>
      <c r="AQ433" s="134"/>
      <c r="AR433" s="134"/>
      <c r="AS433" s="134"/>
      <c r="AT433" s="134"/>
      <c r="AU433" s="134"/>
      <c r="AV433" s="134"/>
      <c r="AW433" s="134"/>
      <c r="AX433" s="134"/>
      <c r="AY433" s="134"/>
      <c r="AZ433" s="134"/>
    </row>
    <row r="434" spans="31:52">
      <c r="AE434" s="134"/>
      <c r="AF434" s="134"/>
      <c r="AG434" s="134"/>
      <c r="AH434" s="134"/>
      <c r="AI434" s="134"/>
      <c r="AJ434" s="134"/>
      <c r="AK434" s="134"/>
      <c r="AL434" s="134"/>
      <c r="AM434" s="134"/>
      <c r="AN434" s="134"/>
      <c r="AO434" s="134"/>
      <c r="AP434" s="134"/>
      <c r="AQ434" s="134"/>
      <c r="AR434" s="134"/>
      <c r="AS434" s="134"/>
      <c r="AT434" s="134"/>
      <c r="AU434" s="134"/>
      <c r="AV434" s="134"/>
      <c r="AW434" s="134"/>
      <c r="AX434" s="134"/>
      <c r="AY434" s="134"/>
      <c r="AZ434" s="134"/>
    </row>
    <row r="435" spans="31:52">
      <c r="AE435" s="134"/>
      <c r="AF435" s="134"/>
      <c r="AG435" s="134"/>
      <c r="AH435" s="134"/>
      <c r="AI435" s="134"/>
      <c r="AJ435" s="134"/>
      <c r="AK435" s="134"/>
      <c r="AL435" s="134"/>
      <c r="AM435" s="134"/>
      <c r="AN435" s="134"/>
      <c r="AO435" s="134"/>
      <c r="AP435" s="134"/>
      <c r="AQ435" s="134"/>
      <c r="AR435" s="134"/>
      <c r="AS435" s="134"/>
      <c r="AT435" s="134"/>
      <c r="AU435" s="134"/>
      <c r="AV435" s="134"/>
      <c r="AW435" s="134"/>
      <c r="AX435" s="134"/>
      <c r="AY435" s="134"/>
      <c r="AZ435" s="134"/>
    </row>
    <row r="436" spans="31:52">
      <c r="AE436" s="134"/>
      <c r="AF436" s="134"/>
      <c r="AG436" s="134"/>
      <c r="AH436" s="134"/>
      <c r="AI436" s="134"/>
      <c r="AJ436" s="134"/>
      <c r="AK436" s="134"/>
      <c r="AL436" s="134"/>
      <c r="AM436" s="134"/>
      <c r="AN436" s="134"/>
      <c r="AO436" s="134"/>
      <c r="AP436" s="134"/>
      <c r="AQ436" s="134"/>
      <c r="AR436" s="134"/>
      <c r="AS436" s="134"/>
      <c r="AT436" s="134"/>
      <c r="AU436" s="134"/>
      <c r="AV436" s="134"/>
      <c r="AW436" s="134"/>
      <c r="AX436" s="134"/>
      <c r="AY436" s="134"/>
      <c r="AZ436" s="134"/>
    </row>
    <row r="437" spans="31:52">
      <c r="AE437" s="134"/>
      <c r="AF437" s="134"/>
      <c r="AG437" s="134"/>
      <c r="AH437" s="134"/>
      <c r="AI437" s="134"/>
      <c r="AJ437" s="134"/>
      <c r="AK437" s="134"/>
      <c r="AL437" s="134"/>
      <c r="AM437" s="134"/>
      <c r="AN437" s="134"/>
      <c r="AO437" s="134"/>
      <c r="AP437" s="134"/>
      <c r="AQ437" s="134"/>
      <c r="AR437" s="134"/>
      <c r="AS437" s="134"/>
      <c r="AT437" s="134"/>
      <c r="AU437" s="134"/>
      <c r="AV437" s="134"/>
      <c r="AW437" s="134"/>
      <c r="AX437" s="134"/>
      <c r="AY437" s="134"/>
      <c r="AZ437" s="134"/>
    </row>
    <row r="438" spans="31:52">
      <c r="AE438" s="134"/>
      <c r="AF438" s="134"/>
      <c r="AG438" s="134"/>
      <c r="AH438" s="134"/>
      <c r="AI438" s="134"/>
      <c r="AJ438" s="134"/>
      <c r="AK438" s="134"/>
      <c r="AL438" s="134"/>
      <c r="AM438" s="134"/>
      <c r="AN438" s="134"/>
      <c r="AO438" s="134"/>
      <c r="AP438" s="134"/>
      <c r="AQ438" s="134"/>
      <c r="AR438" s="134"/>
      <c r="AS438" s="134"/>
      <c r="AT438" s="134"/>
      <c r="AU438" s="134"/>
      <c r="AV438" s="134"/>
      <c r="AW438" s="134"/>
      <c r="AX438" s="134"/>
      <c r="AY438" s="134"/>
      <c r="AZ438" s="134"/>
    </row>
    <row r="439" spans="31:52">
      <c r="AE439" s="134"/>
      <c r="AF439" s="134"/>
      <c r="AG439" s="134"/>
      <c r="AH439" s="134"/>
      <c r="AI439" s="134"/>
      <c r="AJ439" s="134"/>
      <c r="AK439" s="134"/>
      <c r="AL439" s="134"/>
      <c r="AM439" s="134"/>
      <c r="AN439" s="134"/>
      <c r="AO439" s="134"/>
      <c r="AP439" s="134"/>
      <c r="AQ439" s="134"/>
      <c r="AR439" s="134"/>
      <c r="AS439" s="134"/>
      <c r="AT439" s="134"/>
      <c r="AU439" s="134"/>
      <c r="AV439" s="134"/>
      <c r="AW439" s="134"/>
      <c r="AX439" s="134"/>
      <c r="AY439" s="134"/>
      <c r="AZ439" s="134"/>
    </row>
    <row r="440" spans="31:52">
      <c r="AE440" s="134"/>
      <c r="AF440" s="134"/>
      <c r="AG440" s="134"/>
      <c r="AH440" s="134"/>
      <c r="AI440" s="134"/>
      <c r="AJ440" s="134"/>
      <c r="AK440" s="134"/>
      <c r="AL440" s="134"/>
      <c r="AM440" s="134"/>
      <c r="AN440" s="134"/>
      <c r="AO440" s="134"/>
      <c r="AP440" s="134"/>
      <c r="AQ440" s="134"/>
      <c r="AR440" s="134"/>
      <c r="AS440" s="134"/>
      <c r="AT440" s="134"/>
      <c r="AU440" s="134"/>
      <c r="AV440" s="134"/>
      <c r="AW440" s="134"/>
      <c r="AX440" s="134"/>
      <c r="AY440" s="134"/>
      <c r="AZ440" s="134"/>
    </row>
    <row r="441" spans="31:52">
      <c r="AE441" s="134"/>
      <c r="AF441" s="134"/>
      <c r="AG441" s="134"/>
      <c r="AH441" s="134"/>
      <c r="AI441" s="134"/>
      <c r="AJ441" s="134"/>
      <c r="AK441" s="134"/>
      <c r="AL441" s="134"/>
      <c r="AM441" s="134"/>
      <c r="AN441" s="134"/>
      <c r="AO441" s="134"/>
      <c r="AP441" s="134"/>
      <c r="AQ441" s="134"/>
      <c r="AR441" s="134"/>
      <c r="AS441" s="134"/>
      <c r="AT441" s="134"/>
      <c r="AU441" s="134"/>
      <c r="AV441" s="134"/>
      <c r="AW441" s="134"/>
      <c r="AX441" s="134"/>
      <c r="AY441" s="134"/>
      <c r="AZ441" s="134"/>
    </row>
    <row r="442" spans="31:52">
      <c r="AE442" s="134"/>
      <c r="AF442" s="134"/>
      <c r="AG442" s="134"/>
      <c r="AH442" s="134"/>
      <c r="AI442" s="134"/>
      <c r="AJ442" s="134"/>
      <c r="AK442" s="134"/>
      <c r="AL442" s="134"/>
      <c r="AM442" s="134"/>
      <c r="AN442" s="134"/>
      <c r="AO442" s="134"/>
      <c r="AP442" s="134"/>
      <c r="AQ442" s="134"/>
      <c r="AR442" s="134"/>
      <c r="AS442" s="134"/>
      <c r="AT442" s="134"/>
      <c r="AU442" s="134"/>
      <c r="AV442" s="134"/>
      <c r="AW442" s="134"/>
      <c r="AX442" s="134"/>
      <c r="AY442" s="134"/>
      <c r="AZ442" s="134"/>
    </row>
    <row r="443" spans="31:52">
      <c r="AE443" s="134"/>
      <c r="AF443" s="134"/>
      <c r="AG443" s="134"/>
      <c r="AH443" s="134"/>
      <c r="AI443" s="134"/>
      <c r="AJ443" s="134"/>
      <c r="AK443" s="134"/>
      <c r="AL443" s="134"/>
      <c r="AM443" s="134"/>
      <c r="AN443" s="134"/>
      <c r="AO443" s="134"/>
      <c r="AP443" s="134"/>
      <c r="AQ443" s="134"/>
      <c r="AR443" s="134"/>
      <c r="AS443" s="134"/>
      <c r="AT443" s="134"/>
      <c r="AU443" s="134"/>
      <c r="AV443" s="134"/>
      <c r="AW443" s="134"/>
      <c r="AX443" s="134"/>
      <c r="AY443" s="134"/>
      <c r="AZ443" s="134"/>
    </row>
    <row r="444" spans="31:52">
      <c r="AE444" s="134"/>
      <c r="AF444" s="134"/>
      <c r="AG444" s="134"/>
      <c r="AH444" s="134"/>
      <c r="AI444" s="134"/>
      <c r="AJ444" s="134"/>
      <c r="AK444" s="134"/>
      <c r="AL444" s="134"/>
      <c r="AM444" s="134"/>
      <c r="AN444" s="134"/>
      <c r="AO444" s="134"/>
      <c r="AP444" s="134"/>
      <c r="AQ444" s="134"/>
      <c r="AR444" s="134"/>
      <c r="AS444" s="134"/>
      <c r="AT444" s="134"/>
      <c r="AU444" s="134"/>
      <c r="AV444" s="134"/>
      <c r="AW444" s="134"/>
      <c r="AX444" s="134"/>
      <c r="AY444" s="134"/>
      <c r="AZ444" s="134"/>
    </row>
    <row r="445" spans="31:52">
      <c r="AE445" s="134"/>
      <c r="AF445" s="134"/>
      <c r="AG445" s="134"/>
      <c r="AH445" s="134"/>
      <c r="AI445" s="134"/>
      <c r="AJ445" s="134"/>
      <c r="AK445" s="134"/>
      <c r="AL445" s="134"/>
      <c r="AM445" s="134"/>
      <c r="AN445" s="134"/>
      <c r="AO445" s="134"/>
      <c r="AP445" s="134"/>
      <c r="AQ445" s="134"/>
      <c r="AR445" s="134"/>
      <c r="AS445" s="134"/>
      <c r="AT445" s="134"/>
      <c r="AU445" s="134"/>
      <c r="AV445" s="134"/>
      <c r="AW445" s="134"/>
      <c r="AX445" s="134"/>
      <c r="AY445" s="134"/>
      <c r="AZ445" s="134"/>
    </row>
    <row r="446" spans="31:52">
      <c r="AE446" s="134"/>
      <c r="AF446" s="134"/>
      <c r="AG446" s="134"/>
      <c r="AH446" s="134"/>
      <c r="AI446" s="134"/>
      <c r="AJ446" s="134"/>
      <c r="AK446" s="134"/>
      <c r="AL446" s="134"/>
      <c r="AM446" s="134"/>
      <c r="AN446" s="134"/>
      <c r="AO446" s="134"/>
      <c r="AP446" s="134"/>
      <c r="AQ446" s="134"/>
      <c r="AR446" s="134"/>
      <c r="AS446" s="134"/>
      <c r="AT446" s="134"/>
      <c r="AU446" s="134"/>
      <c r="AV446" s="134"/>
      <c r="AW446" s="134"/>
      <c r="AX446" s="134"/>
      <c r="AY446" s="134"/>
      <c r="AZ446" s="134"/>
    </row>
    <row r="447" spans="31:52">
      <c r="AE447" s="134"/>
      <c r="AF447" s="134"/>
      <c r="AG447" s="134"/>
      <c r="AH447" s="134"/>
      <c r="AI447" s="134"/>
      <c r="AJ447" s="134"/>
      <c r="AK447" s="134"/>
      <c r="AL447" s="134"/>
      <c r="AM447" s="134"/>
      <c r="AN447" s="134"/>
      <c r="AO447" s="134"/>
      <c r="AP447" s="134"/>
      <c r="AQ447" s="134"/>
      <c r="AR447" s="134"/>
      <c r="AS447" s="134"/>
      <c r="AT447" s="134"/>
      <c r="AU447" s="134"/>
      <c r="AV447" s="134"/>
      <c r="AW447" s="134"/>
      <c r="AX447" s="134"/>
      <c r="AY447" s="134"/>
      <c r="AZ447" s="134"/>
    </row>
    <row r="448" spans="31:52">
      <c r="AE448" s="134"/>
      <c r="AF448" s="134"/>
      <c r="AG448" s="134"/>
      <c r="AH448" s="134"/>
      <c r="AI448" s="134"/>
      <c r="AJ448" s="134"/>
      <c r="AK448" s="134"/>
      <c r="AL448" s="134"/>
      <c r="AM448" s="134"/>
      <c r="AN448" s="134"/>
      <c r="AO448" s="134"/>
      <c r="AP448" s="134"/>
      <c r="AQ448" s="134"/>
      <c r="AR448" s="134"/>
      <c r="AS448" s="134"/>
      <c r="AT448" s="134"/>
      <c r="AU448" s="134"/>
      <c r="AV448" s="134"/>
      <c r="AW448" s="134"/>
      <c r="AX448" s="134"/>
      <c r="AY448" s="134"/>
      <c r="AZ448" s="134"/>
    </row>
    <row r="449" spans="31:52">
      <c r="AE449" s="134"/>
      <c r="AF449" s="134"/>
      <c r="AG449" s="134"/>
      <c r="AH449" s="134"/>
      <c r="AI449" s="134"/>
      <c r="AJ449" s="134"/>
      <c r="AK449" s="134"/>
      <c r="AL449" s="134"/>
      <c r="AM449" s="134"/>
      <c r="AN449" s="134"/>
      <c r="AO449" s="134"/>
      <c r="AP449" s="134"/>
      <c r="AQ449" s="134"/>
      <c r="AR449" s="134"/>
      <c r="AS449" s="134"/>
      <c r="AT449" s="134"/>
      <c r="AU449" s="134"/>
      <c r="AV449" s="134"/>
      <c r="AW449" s="134"/>
      <c r="AX449" s="134"/>
      <c r="AY449" s="134"/>
      <c r="AZ449" s="134"/>
    </row>
    <row r="450" spans="31:52">
      <c r="AE450" s="134"/>
      <c r="AF450" s="134"/>
      <c r="AG450" s="134"/>
      <c r="AH450" s="134"/>
      <c r="AI450" s="134"/>
      <c r="AJ450" s="134"/>
      <c r="AK450" s="134"/>
      <c r="AL450" s="134"/>
      <c r="AM450" s="134"/>
      <c r="AN450" s="134"/>
      <c r="AO450" s="134"/>
      <c r="AP450" s="134"/>
      <c r="AQ450" s="134"/>
      <c r="AR450" s="134"/>
      <c r="AS450" s="134"/>
      <c r="AT450" s="134"/>
      <c r="AU450" s="134"/>
      <c r="AV450" s="134"/>
      <c r="AW450" s="134"/>
      <c r="AX450" s="134"/>
      <c r="AY450" s="134"/>
      <c r="AZ450" s="134"/>
    </row>
    <row r="451" spans="31:52">
      <c r="AE451" s="134"/>
      <c r="AF451" s="134"/>
      <c r="AG451" s="134"/>
      <c r="AH451" s="134"/>
      <c r="AI451" s="134"/>
      <c r="AJ451" s="134"/>
      <c r="AK451" s="134"/>
      <c r="AL451" s="134"/>
      <c r="AM451" s="134"/>
      <c r="AN451" s="134"/>
      <c r="AO451" s="134"/>
      <c r="AP451" s="134"/>
      <c r="AQ451" s="134"/>
      <c r="AR451" s="134"/>
      <c r="AS451" s="134"/>
      <c r="AT451" s="134"/>
      <c r="AU451" s="134"/>
      <c r="AV451" s="134"/>
      <c r="AW451" s="134"/>
      <c r="AX451" s="134"/>
      <c r="AY451" s="134"/>
      <c r="AZ451" s="134"/>
    </row>
    <row r="452" spans="31:52">
      <c r="AE452" s="134"/>
      <c r="AF452" s="134"/>
      <c r="AG452" s="134"/>
      <c r="AH452" s="134"/>
      <c r="AI452" s="134"/>
      <c r="AJ452" s="134"/>
      <c r="AK452" s="134"/>
      <c r="AL452" s="134"/>
      <c r="AM452" s="134"/>
      <c r="AN452" s="134"/>
      <c r="AO452" s="134"/>
      <c r="AP452" s="134"/>
      <c r="AQ452" s="134"/>
      <c r="AR452" s="134"/>
      <c r="AS452" s="134"/>
      <c r="AT452" s="134"/>
      <c r="AU452" s="134"/>
      <c r="AV452" s="134"/>
      <c r="AW452" s="134"/>
      <c r="AX452" s="134"/>
      <c r="AY452" s="134"/>
      <c r="AZ452" s="134"/>
    </row>
    <row r="453" spans="31:52">
      <c r="AE453" s="134"/>
      <c r="AF453" s="134"/>
      <c r="AG453" s="134"/>
      <c r="AH453" s="134"/>
      <c r="AI453" s="134"/>
      <c r="AJ453" s="134"/>
      <c r="AK453" s="134"/>
      <c r="AL453" s="134"/>
      <c r="AM453" s="134"/>
      <c r="AN453" s="134"/>
      <c r="AO453" s="134"/>
      <c r="AP453" s="134"/>
      <c r="AQ453" s="134"/>
      <c r="AR453" s="134"/>
      <c r="AS453" s="134"/>
      <c r="AT453" s="134"/>
      <c r="AU453" s="134"/>
      <c r="AV453" s="134"/>
      <c r="AW453" s="134"/>
      <c r="AX453" s="134"/>
      <c r="AY453" s="134"/>
      <c r="AZ453" s="134"/>
    </row>
    <row r="454" spans="31:52">
      <c r="AE454" s="134"/>
      <c r="AF454" s="134"/>
      <c r="AG454" s="134"/>
      <c r="AH454" s="134"/>
      <c r="AI454" s="134"/>
      <c r="AJ454" s="134"/>
      <c r="AK454" s="134"/>
      <c r="AL454" s="134"/>
      <c r="AM454" s="134"/>
      <c r="AN454" s="134"/>
      <c r="AO454" s="134"/>
      <c r="AP454" s="134"/>
      <c r="AQ454" s="134"/>
      <c r="AR454" s="134"/>
      <c r="AS454" s="134"/>
      <c r="AT454" s="134"/>
      <c r="AU454" s="134"/>
      <c r="AV454" s="134"/>
      <c r="AW454" s="134"/>
      <c r="AX454" s="134"/>
      <c r="AY454" s="134"/>
      <c r="AZ454" s="134"/>
    </row>
    <row r="455" spans="31:52">
      <c r="AE455" s="134"/>
      <c r="AF455" s="134"/>
      <c r="AG455" s="134"/>
      <c r="AH455" s="134"/>
      <c r="AI455" s="134"/>
      <c r="AJ455" s="134"/>
      <c r="AK455" s="134"/>
      <c r="AL455" s="134"/>
      <c r="AM455" s="134"/>
      <c r="AN455" s="134"/>
      <c r="AO455" s="134"/>
      <c r="AP455" s="134"/>
      <c r="AQ455" s="134"/>
      <c r="AR455" s="134"/>
      <c r="AS455" s="134"/>
      <c r="AT455" s="134"/>
      <c r="AU455" s="134"/>
      <c r="AV455" s="134"/>
      <c r="AW455" s="134"/>
      <c r="AX455" s="134"/>
      <c r="AY455" s="134"/>
      <c r="AZ455" s="134"/>
    </row>
    <row r="456" spans="31:52">
      <c r="AE456" s="134"/>
      <c r="AF456" s="134"/>
      <c r="AG456" s="134"/>
      <c r="AH456" s="134"/>
      <c r="AI456" s="134"/>
      <c r="AJ456" s="134"/>
      <c r="AK456" s="134"/>
      <c r="AL456" s="134"/>
      <c r="AM456" s="134"/>
      <c r="AN456" s="134"/>
      <c r="AO456" s="134"/>
      <c r="AP456" s="134"/>
      <c r="AQ456" s="134"/>
      <c r="AR456" s="134"/>
      <c r="AS456" s="134"/>
      <c r="AT456" s="134"/>
      <c r="AU456" s="134"/>
      <c r="AV456" s="134"/>
      <c r="AW456" s="134"/>
      <c r="AX456" s="134"/>
      <c r="AY456" s="134"/>
      <c r="AZ456" s="134"/>
    </row>
    <row r="457" spans="31:52">
      <c r="AE457" s="134"/>
      <c r="AF457" s="134"/>
      <c r="AG457" s="134"/>
      <c r="AH457" s="134"/>
      <c r="AI457" s="134"/>
      <c r="AJ457" s="134"/>
      <c r="AK457" s="134"/>
      <c r="AL457" s="134"/>
      <c r="AM457" s="134"/>
      <c r="AN457" s="134"/>
      <c r="AO457" s="134"/>
      <c r="AP457" s="134"/>
      <c r="AQ457" s="134"/>
      <c r="AR457" s="134"/>
      <c r="AS457" s="134"/>
      <c r="AT457" s="134"/>
      <c r="AU457" s="134"/>
      <c r="AV457" s="134"/>
      <c r="AW457" s="134"/>
      <c r="AX457" s="134"/>
      <c r="AY457" s="134"/>
      <c r="AZ457" s="134"/>
    </row>
    <row r="458" spans="31:52">
      <c r="AE458" s="134"/>
      <c r="AF458" s="134"/>
      <c r="AG458" s="134"/>
      <c r="AH458" s="134"/>
      <c r="AI458" s="134"/>
      <c r="AJ458" s="134"/>
      <c r="AK458" s="134"/>
      <c r="AL458" s="134"/>
      <c r="AM458" s="134"/>
      <c r="AN458" s="134"/>
      <c r="AO458" s="134"/>
      <c r="AP458" s="134"/>
      <c r="AQ458" s="134"/>
      <c r="AR458" s="134"/>
      <c r="AS458" s="134"/>
      <c r="AT458" s="134"/>
      <c r="AU458" s="134"/>
      <c r="AV458" s="134"/>
      <c r="AW458" s="134"/>
      <c r="AX458" s="134"/>
      <c r="AY458" s="134"/>
      <c r="AZ458" s="134"/>
    </row>
    <row r="459" spans="31:52">
      <c r="AE459" s="134"/>
      <c r="AF459" s="134"/>
      <c r="AG459" s="134"/>
      <c r="AH459" s="134"/>
      <c r="AI459" s="134"/>
      <c r="AJ459" s="134"/>
      <c r="AK459" s="134"/>
      <c r="AL459" s="134"/>
      <c r="AM459" s="134"/>
      <c r="AN459" s="134"/>
      <c r="AO459" s="134"/>
      <c r="AP459" s="134"/>
      <c r="AQ459" s="134"/>
      <c r="AR459" s="134"/>
      <c r="AS459" s="134"/>
      <c r="AT459" s="134"/>
      <c r="AU459" s="134"/>
      <c r="AV459" s="134"/>
      <c r="AW459" s="134"/>
      <c r="AX459" s="134"/>
      <c r="AY459" s="134"/>
      <c r="AZ459" s="134"/>
    </row>
    <row r="460" spans="31:52">
      <c r="AE460" s="134"/>
      <c r="AF460" s="134"/>
      <c r="AG460" s="134"/>
      <c r="AH460" s="134"/>
      <c r="AI460" s="134"/>
      <c r="AJ460" s="134"/>
      <c r="AK460" s="134"/>
      <c r="AL460" s="134"/>
      <c r="AM460" s="134"/>
      <c r="AN460" s="134"/>
      <c r="AO460" s="134"/>
      <c r="AP460" s="134"/>
      <c r="AQ460" s="134"/>
      <c r="AR460" s="134"/>
      <c r="AS460" s="134"/>
      <c r="AT460" s="134"/>
      <c r="AU460" s="134"/>
      <c r="AV460" s="134"/>
      <c r="AW460" s="134"/>
      <c r="AX460" s="134"/>
      <c r="AY460" s="134"/>
      <c r="AZ460" s="134"/>
    </row>
    <row r="461" spans="31:52">
      <c r="AE461" s="134"/>
      <c r="AF461" s="134"/>
      <c r="AG461" s="134"/>
      <c r="AH461" s="134"/>
      <c r="AI461" s="134"/>
      <c r="AJ461" s="134"/>
      <c r="AK461" s="134"/>
      <c r="AL461" s="134"/>
      <c r="AM461" s="134"/>
      <c r="AN461" s="134"/>
      <c r="AO461" s="134"/>
      <c r="AP461" s="134"/>
      <c r="AQ461" s="134"/>
      <c r="AR461" s="134"/>
      <c r="AS461" s="134"/>
      <c r="AT461" s="134"/>
      <c r="AU461" s="134"/>
      <c r="AV461" s="134"/>
      <c r="AW461" s="134"/>
      <c r="AX461" s="134"/>
      <c r="AY461" s="134"/>
      <c r="AZ461" s="134"/>
    </row>
    <row r="462" spans="31:52">
      <c r="AE462" s="134"/>
      <c r="AF462" s="134"/>
      <c r="AG462" s="134"/>
      <c r="AH462" s="134"/>
      <c r="AI462" s="134"/>
      <c r="AJ462" s="134"/>
      <c r="AK462" s="134"/>
      <c r="AL462" s="134"/>
      <c r="AM462" s="134"/>
      <c r="AN462" s="134"/>
      <c r="AO462" s="134"/>
      <c r="AP462" s="134"/>
      <c r="AQ462" s="134"/>
      <c r="AR462" s="134"/>
      <c r="AS462" s="134"/>
      <c r="AT462" s="134"/>
      <c r="AU462" s="134"/>
      <c r="AV462" s="134"/>
      <c r="AW462" s="134"/>
      <c r="AX462" s="134"/>
      <c r="AY462" s="134"/>
      <c r="AZ462" s="134"/>
    </row>
    <row r="463" spans="31:52">
      <c r="AE463" s="134"/>
      <c r="AF463" s="134"/>
      <c r="AG463" s="134"/>
      <c r="AH463" s="134"/>
      <c r="AI463" s="134"/>
      <c r="AJ463" s="134"/>
      <c r="AK463" s="134"/>
      <c r="AL463" s="134"/>
      <c r="AM463" s="134"/>
      <c r="AN463" s="134"/>
      <c r="AO463" s="134"/>
      <c r="AP463" s="134"/>
      <c r="AQ463" s="134"/>
      <c r="AR463" s="134"/>
      <c r="AS463" s="134"/>
      <c r="AT463" s="134"/>
      <c r="AU463" s="134"/>
      <c r="AV463" s="134"/>
      <c r="AW463" s="134"/>
      <c r="AX463" s="134"/>
      <c r="AY463" s="134"/>
      <c r="AZ463" s="134"/>
    </row>
    <row r="464" spans="31:52">
      <c r="AE464" s="134"/>
      <c r="AF464" s="134"/>
      <c r="AG464" s="134"/>
      <c r="AH464" s="134"/>
      <c r="AI464" s="134"/>
      <c r="AJ464" s="134"/>
      <c r="AK464" s="134"/>
      <c r="AL464" s="134"/>
      <c r="AM464" s="134"/>
      <c r="AN464" s="134"/>
      <c r="AO464" s="134"/>
      <c r="AP464" s="134"/>
      <c r="AQ464" s="134"/>
      <c r="AR464" s="134"/>
      <c r="AS464" s="134"/>
      <c r="AT464" s="134"/>
      <c r="AU464" s="134"/>
      <c r="AV464" s="134"/>
      <c r="AW464" s="134"/>
      <c r="AX464" s="134"/>
      <c r="AY464" s="134"/>
      <c r="AZ464" s="134"/>
    </row>
    <row r="465" spans="31:52">
      <c r="AE465" s="134"/>
      <c r="AF465" s="134"/>
      <c r="AG465" s="134"/>
      <c r="AH465" s="134"/>
      <c r="AI465" s="134"/>
      <c r="AJ465" s="134"/>
      <c r="AK465" s="134"/>
      <c r="AL465" s="134"/>
      <c r="AM465" s="134"/>
      <c r="AN465" s="134"/>
      <c r="AO465" s="134"/>
      <c r="AP465" s="134"/>
      <c r="AQ465" s="134"/>
      <c r="AR465" s="134"/>
      <c r="AS465" s="134"/>
      <c r="AT465" s="134"/>
      <c r="AU465" s="134"/>
      <c r="AV465" s="134"/>
      <c r="AW465" s="134"/>
      <c r="AX465" s="134"/>
      <c r="AY465" s="134"/>
      <c r="AZ465" s="134"/>
    </row>
    <row r="466" spans="31:52">
      <c r="AE466" s="134"/>
      <c r="AF466" s="134"/>
      <c r="AG466" s="134"/>
      <c r="AH466" s="134"/>
      <c r="AI466" s="134"/>
      <c r="AJ466" s="134"/>
      <c r="AK466" s="134"/>
      <c r="AL466" s="134"/>
      <c r="AM466" s="134"/>
      <c r="AN466" s="134"/>
      <c r="AO466" s="134"/>
      <c r="AP466" s="134"/>
      <c r="AQ466" s="134"/>
      <c r="AR466" s="134"/>
      <c r="AS466" s="134"/>
      <c r="AT466" s="134"/>
      <c r="AU466" s="134"/>
      <c r="AV466" s="134"/>
      <c r="AW466" s="134"/>
      <c r="AX466" s="134"/>
      <c r="AY466" s="134"/>
      <c r="AZ466" s="134"/>
    </row>
    <row r="467" spans="31:52">
      <c r="AE467" s="134"/>
      <c r="AF467" s="134"/>
      <c r="AG467" s="134"/>
      <c r="AH467" s="134"/>
      <c r="AI467" s="134"/>
      <c r="AJ467" s="134"/>
      <c r="AK467" s="134"/>
      <c r="AL467" s="134"/>
      <c r="AM467" s="134"/>
      <c r="AN467" s="134"/>
      <c r="AO467" s="134"/>
      <c r="AP467" s="134"/>
      <c r="AQ467" s="134"/>
      <c r="AR467" s="134"/>
      <c r="AS467" s="134"/>
      <c r="AT467" s="134"/>
      <c r="AU467" s="134"/>
      <c r="AV467" s="134"/>
      <c r="AW467" s="134"/>
      <c r="AX467" s="134"/>
      <c r="AY467" s="134"/>
      <c r="AZ467" s="134"/>
    </row>
    <row r="468" spans="31:52">
      <c r="AE468" s="134"/>
      <c r="AF468" s="134"/>
      <c r="AG468" s="134"/>
      <c r="AH468" s="134"/>
      <c r="AI468" s="134"/>
      <c r="AJ468" s="134"/>
      <c r="AK468" s="134"/>
      <c r="AL468" s="134"/>
      <c r="AM468" s="134"/>
      <c r="AN468" s="134"/>
      <c r="AO468" s="134"/>
      <c r="AP468" s="134"/>
      <c r="AQ468" s="134"/>
      <c r="AR468" s="134"/>
      <c r="AS468" s="134"/>
      <c r="AT468" s="134"/>
      <c r="AU468" s="134"/>
      <c r="AV468" s="134"/>
      <c r="AW468" s="134"/>
      <c r="AX468" s="134"/>
      <c r="AY468" s="134"/>
      <c r="AZ468" s="134"/>
    </row>
    <row r="469" spans="31:52">
      <c r="AE469" s="134"/>
      <c r="AF469" s="134"/>
      <c r="AG469" s="134"/>
      <c r="AH469" s="134"/>
      <c r="AI469" s="134"/>
      <c r="AJ469" s="134"/>
      <c r="AK469" s="134"/>
      <c r="AL469" s="134"/>
      <c r="AM469" s="134"/>
      <c r="AN469" s="134"/>
      <c r="AO469" s="134"/>
      <c r="AP469" s="134"/>
      <c r="AQ469" s="134"/>
      <c r="AR469" s="134"/>
      <c r="AS469" s="134"/>
      <c r="AT469" s="134"/>
      <c r="AU469" s="134"/>
      <c r="AV469" s="134"/>
      <c r="AW469" s="134"/>
      <c r="AX469" s="134"/>
      <c r="AY469" s="134"/>
      <c r="AZ469" s="134"/>
    </row>
    <row r="470" spans="31:52">
      <c r="AE470" s="134"/>
      <c r="AF470" s="134"/>
      <c r="AG470" s="134"/>
      <c r="AH470" s="134"/>
      <c r="AI470" s="134"/>
      <c r="AJ470" s="134"/>
      <c r="AK470" s="134"/>
      <c r="AL470" s="134"/>
      <c r="AM470" s="134"/>
      <c r="AN470" s="134"/>
      <c r="AO470" s="134"/>
      <c r="AP470" s="134"/>
      <c r="AQ470" s="134"/>
      <c r="AR470" s="134"/>
      <c r="AS470" s="134"/>
      <c r="AT470" s="134"/>
      <c r="AU470" s="134"/>
      <c r="AV470" s="134"/>
      <c r="AW470" s="134"/>
      <c r="AX470" s="134"/>
      <c r="AY470" s="134"/>
      <c r="AZ470" s="134"/>
    </row>
    <row r="471" spans="31:52">
      <c r="AE471" s="134"/>
      <c r="AF471" s="134"/>
      <c r="AG471" s="134"/>
      <c r="AH471" s="134"/>
      <c r="AI471" s="134"/>
      <c r="AJ471" s="134"/>
      <c r="AK471" s="134"/>
      <c r="AL471" s="134"/>
      <c r="AM471" s="134"/>
      <c r="AN471" s="134"/>
      <c r="AO471" s="134"/>
      <c r="AP471" s="134"/>
      <c r="AQ471" s="134"/>
      <c r="AR471" s="134"/>
      <c r="AS471" s="134"/>
      <c r="AT471" s="134"/>
      <c r="AU471" s="134"/>
      <c r="AV471" s="134"/>
      <c r="AW471" s="134"/>
      <c r="AX471" s="134"/>
      <c r="AY471" s="134"/>
      <c r="AZ471" s="134"/>
    </row>
    <row r="472" spans="31:52">
      <c r="AE472" s="134"/>
      <c r="AF472" s="134"/>
      <c r="AG472" s="134"/>
      <c r="AH472" s="134"/>
      <c r="AI472" s="134"/>
      <c r="AJ472" s="134"/>
      <c r="AK472" s="134"/>
      <c r="AL472" s="134"/>
      <c r="AM472" s="134"/>
      <c r="AN472" s="134"/>
      <c r="AO472" s="134"/>
      <c r="AP472" s="134"/>
      <c r="AQ472" s="134"/>
      <c r="AR472" s="134"/>
      <c r="AS472" s="134"/>
      <c r="AT472" s="134"/>
      <c r="AU472" s="134"/>
      <c r="AV472" s="134"/>
      <c r="AW472" s="134"/>
      <c r="AX472" s="134"/>
      <c r="AY472" s="134"/>
      <c r="AZ472" s="134"/>
    </row>
    <row r="473" spans="31:52">
      <c r="AE473" s="134"/>
      <c r="AF473" s="134"/>
      <c r="AG473" s="134"/>
      <c r="AH473" s="134"/>
      <c r="AI473" s="134"/>
      <c r="AJ473" s="134"/>
      <c r="AK473" s="134"/>
      <c r="AL473" s="134"/>
      <c r="AM473" s="134"/>
      <c r="AN473" s="134"/>
      <c r="AO473" s="134"/>
      <c r="AP473" s="134"/>
      <c r="AQ473" s="134"/>
      <c r="AR473" s="134"/>
      <c r="AS473" s="134"/>
      <c r="AT473" s="134"/>
      <c r="AU473" s="134"/>
      <c r="AV473" s="134"/>
      <c r="AW473" s="134"/>
      <c r="AX473" s="134"/>
      <c r="AY473" s="134"/>
      <c r="AZ473" s="134"/>
    </row>
    <row r="474" spans="31:52">
      <c r="AE474" s="134"/>
      <c r="AF474" s="134"/>
      <c r="AG474" s="134"/>
      <c r="AH474" s="134"/>
      <c r="AI474" s="134"/>
      <c r="AJ474" s="134"/>
      <c r="AK474" s="134"/>
      <c r="AL474" s="134"/>
      <c r="AM474" s="134"/>
      <c r="AN474" s="134"/>
      <c r="AO474" s="134"/>
      <c r="AP474" s="134"/>
      <c r="AQ474" s="134"/>
      <c r="AR474" s="134"/>
      <c r="AS474" s="134"/>
      <c r="AT474" s="134"/>
      <c r="AU474" s="134"/>
      <c r="AV474" s="134"/>
      <c r="AW474" s="134"/>
      <c r="AX474" s="134"/>
      <c r="AY474" s="134"/>
      <c r="AZ474" s="134"/>
    </row>
    <row r="475" spans="31:52">
      <c r="AE475" s="134"/>
      <c r="AF475" s="134"/>
      <c r="AG475" s="134"/>
      <c r="AH475" s="134"/>
      <c r="AI475" s="134"/>
      <c r="AJ475" s="134"/>
      <c r="AK475" s="134"/>
      <c r="AL475" s="134"/>
      <c r="AM475" s="134"/>
      <c r="AN475" s="134"/>
      <c r="AO475" s="134"/>
      <c r="AP475" s="134"/>
      <c r="AQ475" s="134"/>
      <c r="AR475" s="134"/>
      <c r="AS475" s="134"/>
      <c r="AT475" s="134"/>
      <c r="AU475" s="134"/>
      <c r="AV475" s="134"/>
      <c r="AW475" s="134"/>
      <c r="AX475" s="134"/>
      <c r="AY475" s="134"/>
      <c r="AZ475" s="134"/>
    </row>
    <row r="476" spans="31:52">
      <c r="AE476" s="134"/>
      <c r="AF476" s="134"/>
      <c r="AG476" s="134"/>
      <c r="AH476" s="134"/>
      <c r="AI476" s="134"/>
      <c r="AJ476" s="134"/>
      <c r="AK476" s="134"/>
      <c r="AL476" s="134"/>
      <c r="AM476" s="134"/>
      <c r="AN476" s="134"/>
      <c r="AO476" s="134"/>
      <c r="AP476" s="134"/>
      <c r="AQ476" s="134"/>
      <c r="AR476" s="134"/>
      <c r="AS476" s="134"/>
      <c r="AT476" s="134"/>
      <c r="AU476" s="134"/>
      <c r="AV476" s="134"/>
      <c r="AW476" s="134"/>
      <c r="AX476" s="134"/>
      <c r="AY476" s="134"/>
      <c r="AZ476" s="134"/>
    </row>
    <row r="477" spans="31:52">
      <c r="AE477" s="134"/>
      <c r="AF477" s="134"/>
      <c r="AG477" s="134"/>
      <c r="AH477" s="134"/>
      <c r="AI477" s="134"/>
      <c r="AJ477" s="134"/>
      <c r="AK477" s="134"/>
      <c r="AL477" s="134"/>
      <c r="AM477" s="134"/>
      <c r="AN477" s="134"/>
      <c r="AO477" s="134"/>
      <c r="AP477" s="134"/>
      <c r="AQ477" s="134"/>
      <c r="AR477" s="134"/>
      <c r="AS477" s="134"/>
      <c r="AT477" s="134"/>
      <c r="AU477" s="134"/>
      <c r="AV477" s="134"/>
      <c r="AW477" s="134"/>
      <c r="AX477" s="134"/>
      <c r="AY477" s="134"/>
      <c r="AZ477" s="134"/>
    </row>
    <row r="478" spans="31:52">
      <c r="AE478" s="134"/>
      <c r="AF478" s="134"/>
      <c r="AG478" s="134"/>
      <c r="AH478" s="134"/>
      <c r="AI478" s="134"/>
      <c r="AJ478" s="134"/>
      <c r="AK478" s="134"/>
      <c r="AL478" s="134"/>
      <c r="AM478" s="134"/>
      <c r="AN478" s="134"/>
      <c r="AO478" s="134"/>
      <c r="AP478" s="134"/>
      <c r="AQ478" s="134"/>
      <c r="AR478" s="134"/>
      <c r="AS478" s="134"/>
      <c r="AT478" s="134"/>
      <c r="AU478" s="134"/>
      <c r="AV478" s="134"/>
      <c r="AW478" s="134"/>
      <c r="AX478" s="134"/>
      <c r="AY478" s="134"/>
      <c r="AZ478" s="134"/>
    </row>
    <row r="479" spans="31:52">
      <c r="AE479" s="134"/>
      <c r="AF479" s="134"/>
      <c r="AG479" s="134"/>
      <c r="AH479" s="134"/>
      <c r="AI479" s="134"/>
      <c r="AJ479" s="134"/>
      <c r="AK479" s="134"/>
      <c r="AL479" s="134"/>
      <c r="AM479" s="134"/>
      <c r="AN479" s="134"/>
      <c r="AO479" s="134"/>
      <c r="AP479" s="134"/>
      <c r="AQ479" s="134"/>
      <c r="AR479" s="134"/>
      <c r="AS479" s="134"/>
      <c r="AT479" s="134"/>
      <c r="AU479" s="134"/>
      <c r="AV479" s="134"/>
      <c r="AW479" s="134"/>
      <c r="AX479" s="134"/>
      <c r="AY479" s="134"/>
      <c r="AZ479" s="134"/>
    </row>
    <row r="480" spans="31:52">
      <c r="AE480" s="134"/>
      <c r="AF480" s="134"/>
      <c r="AG480" s="134"/>
      <c r="AH480" s="134"/>
      <c r="AI480" s="134"/>
      <c r="AJ480" s="134"/>
      <c r="AK480" s="134"/>
      <c r="AL480" s="134"/>
      <c r="AM480" s="134"/>
      <c r="AN480" s="134"/>
      <c r="AO480" s="134"/>
      <c r="AP480" s="134"/>
      <c r="AQ480" s="134"/>
      <c r="AR480" s="134"/>
      <c r="AS480" s="134"/>
      <c r="AT480" s="134"/>
      <c r="AU480" s="134"/>
      <c r="AV480" s="134"/>
      <c r="AW480" s="134"/>
      <c r="AX480" s="134"/>
      <c r="AY480" s="134"/>
      <c r="AZ480" s="134"/>
    </row>
    <row r="481" spans="31:52">
      <c r="AE481" s="134"/>
      <c r="AF481" s="134"/>
      <c r="AG481" s="134"/>
      <c r="AH481" s="134"/>
      <c r="AI481" s="134"/>
      <c r="AJ481" s="134"/>
      <c r="AK481" s="134"/>
      <c r="AL481" s="134"/>
      <c r="AM481" s="134"/>
      <c r="AN481" s="134"/>
      <c r="AO481" s="134"/>
      <c r="AP481" s="134"/>
      <c r="AQ481" s="134"/>
      <c r="AR481" s="134"/>
      <c r="AS481" s="134"/>
      <c r="AT481" s="134"/>
      <c r="AU481" s="134"/>
      <c r="AV481" s="134"/>
      <c r="AW481" s="134"/>
      <c r="AX481" s="134"/>
      <c r="AY481" s="134"/>
      <c r="AZ481" s="134"/>
    </row>
    <row r="482" spans="31:52">
      <c r="AE482" s="134"/>
      <c r="AF482" s="134"/>
      <c r="AG482" s="134"/>
      <c r="AH482" s="134"/>
      <c r="AI482" s="134"/>
      <c r="AJ482" s="134"/>
      <c r="AK482" s="134"/>
      <c r="AL482" s="134"/>
      <c r="AM482" s="134"/>
      <c r="AN482" s="134"/>
      <c r="AO482" s="134"/>
      <c r="AP482" s="134"/>
      <c r="AQ482" s="134"/>
      <c r="AR482" s="134"/>
      <c r="AS482" s="134"/>
      <c r="AT482" s="134"/>
      <c r="AU482" s="134"/>
      <c r="AV482" s="134"/>
      <c r="AW482" s="134"/>
      <c r="AX482" s="134"/>
      <c r="AY482" s="134"/>
      <c r="AZ482" s="134"/>
    </row>
    <row r="483" spans="31:52">
      <c r="AE483" s="134"/>
      <c r="AF483" s="134"/>
      <c r="AG483" s="134"/>
      <c r="AH483" s="134"/>
      <c r="AI483" s="134"/>
      <c r="AJ483" s="134"/>
      <c r="AK483" s="134"/>
      <c r="AL483" s="134"/>
      <c r="AM483" s="134"/>
      <c r="AN483" s="134"/>
      <c r="AO483" s="134"/>
      <c r="AP483" s="134"/>
      <c r="AQ483" s="134"/>
      <c r="AR483" s="134"/>
      <c r="AS483" s="134"/>
      <c r="AT483" s="134"/>
      <c r="AU483" s="134"/>
      <c r="AV483" s="134"/>
      <c r="AW483" s="134"/>
      <c r="AX483" s="134"/>
      <c r="AY483" s="134"/>
      <c r="AZ483" s="134"/>
    </row>
    <row r="484" spans="31:52">
      <c r="AE484" s="134"/>
      <c r="AF484" s="134"/>
      <c r="AG484" s="134"/>
      <c r="AH484" s="134"/>
      <c r="AI484" s="134"/>
      <c r="AJ484" s="134"/>
      <c r="AK484" s="134"/>
      <c r="AL484" s="134"/>
      <c r="AM484" s="134"/>
      <c r="AN484" s="134"/>
      <c r="AO484" s="134"/>
      <c r="AP484" s="134"/>
      <c r="AQ484" s="134"/>
      <c r="AR484" s="134"/>
      <c r="AS484" s="134"/>
      <c r="AT484" s="134"/>
      <c r="AU484" s="134"/>
      <c r="AV484" s="134"/>
      <c r="AW484" s="134"/>
      <c r="AX484" s="134"/>
      <c r="AY484" s="134"/>
      <c r="AZ484" s="134"/>
    </row>
    <row r="485" spans="31:52">
      <c r="AE485" s="134"/>
      <c r="AF485" s="134"/>
      <c r="AG485" s="134"/>
      <c r="AH485" s="134"/>
      <c r="AI485" s="134"/>
      <c r="AJ485" s="134"/>
      <c r="AK485" s="134"/>
      <c r="AL485" s="134"/>
      <c r="AM485" s="134"/>
      <c r="AN485" s="134"/>
      <c r="AO485" s="134"/>
      <c r="AP485" s="134"/>
      <c r="AQ485" s="134"/>
      <c r="AR485" s="134"/>
      <c r="AS485" s="134"/>
      <c r="AT485" s="134"/>
      <c r="AU485" s="134"/>
      <c r="AV485" s="134"/>
      <c r="AW485" s="134"/>
      <c r="AX485" s="134"/>
      <c r="AY485" s="134"/>
      <c r="AZ485" s="134"/>
    </row>
    <row r="486" spans="31:52">
      <c r="AE486" s="134"/>
      <c r="AF486" s="134"/>
      <c r="AG486" s="134"/>
      <c r="AH486" s="134"/>
      <c r="AI486" s="134"/>
      <c r="AJ486" s="134"/>
      <c r="AK486" s="134"/>
      <c r="AL486" s="134"/>
      <c r="AM486" s="134"/>
      <c r="AN486" s="134"/>
      <c r="AO486" s="134"/>
      <c r="AP486" s="134"/>
      <c r="AQ486" s="134"/>
      <c r="AR486" s="134"/>
      <c r="AS486" s="134"/>
      <c r="AT486" s="134"/>
      <c r="AU486" s="134"/>
      <c r="AV486" s="134"/>
      <c r="AW486" s="134"/>
      <c r="AX486" s="134"/>
      <c r="AY486" s="134"/>
      <c r="AZ486" s="134"/>
    </row>
    <row r="487" spans="31:52">
      <c r="AE487" s="134"/>
      <c r="AF487" s="134"/>
      <c r="AG487" s="134"/>
      <c r="AH487" s="134"/>
      <c r="AI487" s="134"/>
      <c r="AJ487" s="134"/>
      <c r="AK487" s="134"/>
      <c r="AL487" s="134"/>
      <c r="AM487" s="134"/>
      <c r="AN487" s="134"/>
      <c r="AO487" s="134"/>
      <c r="AP487" s="134"/>
      <c r="AQ487" s="134"/>
      <c r="AR487" s="134"/>
      <c r="AS487" s="134"/>
      <c r="AT487" s="134"/>
      <c r="AU487" s="134"/>
      <c r="AV487" s="134"/>
      <c r="AW487" s="134"/>
      <c r="AX487" s="134"/>
      <c r="AY487" s="134"/>
      <c r="AZ487" s="134"/>
    </row>
    <row r="488" spans="31:52">
      <c r="AE488" s="134"/>
      <c r="AF488" s="134"/>
      <c r="AG488" s="134"/>
      <c r="AH488" s="134"/>
      <c r="AI488" s="134"/>
      <c r="AJ488" s="134"/>
      <c r="AK488" s="134"/>
      <c r="AL488" s="134"/>
      <c r="AM488" s="134"/>
      <c r="AN488" s="134"/>
      <c r="AO488" s="134"/>
      <c r="AP488" s="134"/>
      <c r="AQ488" s="134"/>
      <c r="AR488" s="134"/>
      <c r="AS488" s="134"/>
      <c r="AT488" s="134"/>
      <c r="AU488" s="134"/>
      <c r="AV488" s="134"/>
      <c r="AW488" s="134"/>
      <c r="AX488" s="134"/>
      <c r="AY488" s="134"/>
      <c r="AZ488" s="134"/>
    </row>
    <row r="489" spans="31:52">
      <c r="AE489" s="134"/>
      <c r="AF489" s="134"/>
      <c r="AG489" s="134"/>
      <c r="AH489" s="134"/>
      <c r="AI489" s="134"/>
      <c r="AJ489" s="134"/>
      <c r="AK489" s="134"/>
      <c r="AL489" s="134"/>
      <c r="AM489" s="134"/>
      <c r="AN489" s="134"/>
      <c r="AO489" s="134"/>
      <c r="AP489" s="134"/>
      <c r="AQ489" s="134"/>
      <c r="AR489" s="134"/>
      <c r="AS489" s="134"/>
      <c r="AT489" s="134"/>
      <c r="AU489" s="134"/>
      <c r="AV489" s="134"/>
      <c r="AW489" s="134"/>
      <c r="AX489" s="134"/>
      <c r="AY489" s="134"/>
      <c r="AZ489" s="134"/>
    </row>
    <row r="490" spans="31:52">
      <c r="AE490" s="134"/>
      <c r="AF490" s="134"/>
      <c r="AG490" s="134"/>
      <c r="AH490" s="134"/>
      <c r="AI490" s="134"/>
      <c r="AJ490" s="134"/>
      <c r="AK490" s="134"/>
      <c r="AL490" s="134"/>
      <c r="AM490" s="134"/>
      <c r="AN490" s="134"/>
      <c r="AO490" s="134"/>
      <c r="AP490" s="134"/>
      <c r="AQ490" s="134"/>
      <c r="AR490" s="134"/>
      <c r="AS490" s="134"/>
      <c r="AT490" s="134"/>
      <c r="AU490" s="134"/>
      <c r="AV490" s="134"/>
      <c r="AW490" s="134"/>
      <c r="AX490" s="134"/>
      <c r="AY490" s="134"/>
      <c r="AZ490" s="134"/>
    </row>
    <row r="491" spans="31:52">
      <c r="AE491" s="134"/>
      <c r="AF491" s="134"/>
      <c r="AG491" s="134"/>
      <c r="AH491" s="134"/>
      <c r="AI491" s="134"/>
      <c r="AJ491" s="134"/>
      <c r="AK491" s="134"/>
      <c r="AL491" s="134"/>
      <c r="AM491" s="134"/>
      <c r="AN491" s="134"/>
      <c r="AO491" s="134"/>
      <c r="AP491" s="134"/>
      <c r="AQ491" s="134"/>
      <c r="AR491" s="134"/>
      <c r="AS491" s="134"/>
      <c r="AT491" s="134"/>
      <c r="AU491" s="134"/>
      <c r="AV491" s="134"/>
      <c r="AW491" s="134"/>
      <c r="AX491" s="134"/>
      <c r="AY491" s="134"/>
      <c r="AZ491" s="134"/>
    </row>
    <row r="492" spans="31:52">
      <c r="AE492" s="134"/>
      <c r="AF492" s="134"/>
      <c r="AG492" s="134"/>
      <c r="AH492" s="134"/>
      <c r="AI492" s="134"/>
      <c r="AJ492" s="134"/>
      <c r="AK492" s="134"/>
      <c r="AL492" s="134"/>
      <c r="AM492" s="134"/>
      <c r="AN492" s="134"/>
      <c r="AO492" s="134"/>
      <c r="AP492" s="134"/>
      <c r="AQ492" s="134"/>
      <c r="AR492" s="134"/>
      <c r="AS492" s="134"/>
      <c r="AT492" s="134"/>
      <c r="AU492" s="134"/>
      <c r="AV492" s="134"/>
      <c r="AW492" s="134"/>
      <c r="AX492" s="134"/>
      <c r="AY492" s="134"/>
      <c r="AZ492" s="134"/>
    </row>
    <row r="493" spans="31:52">
      <c r="AE493" s="134"/>
      <c r="AF493" s="134"/>
      <c r="AG493" s="134"/>
      <c r="AH493" s="134"/>
      <c r="AI493" s="134"/>
      <c r="AJ493" s="134"/>
      <c r="AK493" s="134"/>
      <c r="AL493" s="134"/>
      <c r="AM493" s="134"/>
      <c r="AN493" s="134"/>
      <c r="AO493" s="134"/>
      <c r="AP493" s="134"/>
      <c r="AQ493" s="134"/>
      <c r="AR493" s="134"/>
      <c r="AS493" s="134"/>
      <c r="AT493" s="134"/>
      <c r="AU493" s="134"/>
      <c r="AV493" s="134"/>
      <c r="AW493" s="134"/>
      <c r="AX493" s="134"/>
      <c r="AY493" s="134"/>
      <c r="AZ493" s="134"/>
    </row>
    <row r="494" spans="31:52">
      <c r="AE494" s="134"/>
      <c r="AF494" s="134"/>
      <c r="AG494" s="134"/>
      <c r="AH494" s="134"/>
      <c r="AI494" s="134"/>
      <c r="AJ494" s="134"/>
      <c r="AK494" s="134"/>
      <c r="AL494" s="134"/>
      <c r="AM494" s="134"/>
      <c r="AN494" s="134"/>
      <c r="AO494" s="134"/>
      <c r="AP494" s="134"/>
      <c r="AQ494" s="134"/>
      <c r="AR494" s="134"/>
      <c r="AS494" s="134"/>
      <c r="AT494" s="134"/>
      <c r="AU494" s="134"/>
      <c r="AV494" s="134"/>
      <c r="AW494" s="134"/>
      <c r="AX494" s="134"/>
      <c r="AY494" s="134"/>
      <c r="AZ494" s="134"/>
    </row>
    <row r="495" spans="31:52">
      <c r="AE495" s="134"/>
      <c r="AF495" s="134"/>
      <c r="AG495" s="134"/>
      <c r="AH495" s="134"/>
      <c r="AI495" s="134"/>
      <c r="AJ495" s="134"/>
      <c r="AK495" s="134"/>
      <c r="AL495" s="134"/>
      <c r="AM495" s="134"/>
      <c r="AN495" s="134"/>
      <c r="AO495" s="134"/>
      <c r="AP495" s="134"/>
      <c r="AQ495" s="134"/>
      <c r="AR495" s="134"/>
      <c r="AS495" s="134"/>
      <c r="AT495" s="134"/>
      <c r="AU495" s="134"/>
      <c r="AV495" s="134"/>
      <c r="AW495" s="134"/>
      <c r="AX495" s="134"/>
      <c r="AY495" s="134"/>
      <c r="AZ495" s="134"/>
    </row>
    <row r="496" spans="31:52">
      <c r="AE496" s="134"/>
      <c r="AF496" s="134"/>
      <c r="AG496" s="134"/>
      <c r="AH496" s="134"/>
      <c r="AI496" s="134"/>
      <c r="AJ496" s="134"/>
      <c r="AK496" s="134"/>
      <c r="AL496" s="134"/>
      <c r="AM496" s="134"/>
      <c r="AN496" s="134"/>
      <c r="AO496" s="134"/>
      <c r="AP496" s="134"/>
      <c r="AQ496" s="134"/>
      <c r="AR496" s="134"/>
      <c r="AS496" s="134"/>
      <c r="AT496" s="134"/>
      <c r="AU496" s="134"/>
      <c r="AV496" s="134"/>
      <c r="AW496" s="134"/>
      <c r="AX496" s="134"/>
      <c r="AY496" s="134"/>
      <c r="AZ496" s="134"/>
    </row>
    <row r="497" spans="31:52">
      <c r="AE497" s="134"/>
      <c r="AF497" s="134"/>
      <c r="AG497" s="134"/>
      <c r="AH497" s="134"/>
      <c r="AI497" s="134"/>
      <c r="AJ497" s="134"/>
      <c r="AK497" s="134"/>
      <c r="AL497" s="134"/>
      <c r="AM497" s="134"/>
      <c r="AN497" s="134"/>
      <c r="AO497" s="134"/>
      <c r="AP497" s="134"/>
      <c r="AQ497" s="134"/>
      <c r="AR497" s="134"/>
      <c r="AS497" s="134"/>
      <c r="AT497" s="134"/>
      <c r="AU497" s="134"/>
      <c r="AV497" s="134"/>
      <c r="AW497" s="134"/>
      <c r="AX497" s="134"/>
      <c r="AY497" s="134"/>
      <c r="AZ497" s="134"/>
    </row>
    <row r="498" spans="31:52">
      <c r="AE498" s="134"/>
      <c r="AF498" s="134"/>
      <c r="AG498" s="134"/>
      <c r="AH498" s="134"/>
      <c r="AI498" s="134"/>
      <c r="AJ498" s="134"/>
      <c r="AK498" s="134"/>
      <c r="AL498" s="134"/>
      <c r="AM498" s="134"/>
      <c r="AN498" s="134"/>
      <c r="AO498" s="134"/>
      <c r="AP498" s="134"/>
      <c r="AQ498" s="134"/>
      <c r="AR498" s="134"/>
      <c r="AS498" s="134"/>
      <c r="AT498" s="134"/>
      <c r="AU498" s="134"/>
      <c r="AV498" s="134"/>
      <c r="AW498" s="134"/>
      <c r="AX498" s="134"/>
      <c r="AY498" s="134"/>
      <c r="AZ498" s="134"/>
    </row>
    <row r="499" spans="31:52">
      <c r="AE499" s="134"/>
      <c r="AF499" s="134"/>
      <c r="AG499" s="134"/>
      <c r="AH499" s="134"/>
      <c r="AI499" s="134"/>
      <c r="AJ499" s="134"/>
      <c r="AK499" s="134"/>
      <c r="AL499" s="134"/>
      <c r="AM499" s="134"/>
      <c r="AN499" s="134"/>
      <c r="AO499" s="134"/>
      <c r="AP499" s="134"/>
      <c r="AQ499" s="134"/>
      <c r="AR499" s="134"/>
      <c r="AS499" s="134"/>
      <c r="AT499" s="134"/>
      <c r="AU499" s="134"/>
      <c r="AV499" s="134"/>
      <c r="AW499" s="134"/>
      <c r="AX499" s="134"/>
      <c r="AY499" s="134"/>
      <c r="AZ499" s="134"/>
    </row>
    <row r="500" spans="31:52">
      <c r="AE500" s="134"/>
      <c r="AF500" s="134"/>
      <c r="AG500" s="134"/>
      <c r="AH500" s="134"/>
      <c r="AI500" s="134"/>
      <c r="AJ500" s="134"/>
      <c r="AK500" s="134"/>
      <c r="AL500" s="134"/>
      <c r="AM500" s="134"/>
      <c r="AN500" s="134"/>
      <c r="AO500" s="134"/>
      <c r="AP500" s="134"/>
      <c r="AQ500" s="134"/>
      <c r="AR500" s="134"/>
      <c r="AS500" s="134"/>
      <c r="AT500" s="134"/>
      <c r="AU500" s="134"/>
      <c r="AV500" s="134"/>
      <c r="AW500" s="134"/>
      <c r="AX500" s="134"/>
      <c r="AY500" s="134"/>
      <c r="AZ500" s="134"/>
    </row>
    <row r="501" spans="31:52">
      <c r="AE501" s="134"/>
      <c r="AF501" s="134"/>
      <c r="AG501" s="134"/>
      <c r="AH501" s="134"/>
      <c r="AI501" s="134"/>
      <c r="AJ501" s="134"/>
      <c r="AK501" s="134"/>
      <c r="AL501" s="134"/>
      <c r="AM501" s="134"/>
      <c r="AN501" s="134"/>
      <c r="AO501" s="134"/>
      <c r="AP501" s="134"/>
      <c r="AQ501" s="134"/>
      <c r="AR501" s="134"/>
      <c r="AS501" s="134"/>
      <c r="AT501" s="134"/>
      <c r="AU501" s="134"/>
      <c r="AV501" s="134"/>
      <c r="AW501" s="134"/>
      <c r="AX501" s="134"/>
      <c r="AY501" s="134"/>
      <c r="AZ501" s="134"/>
    </row>
    <row r="502" spans="31:52">
      <c r="AE502" s="134"/>
      <c r="AF502" s="134"/>
      <c r="AG502" s="134"/>
      <c r="AH502" s="134"/>
      <c r="AI502" s="134"/>
      <c r="AJ502" s="134"/>
      <c r="AK502" s="134"/>
      <c r="AL502" s="134"/>
      <c r="AM502" s="134"/>
      <c r="AN502" s="134"/>
      <c r="AO502" s="134"/>
      <c r="AP502" s="134"/>
      <c r="AQ502" s="134"/>
      <c r="AR502" s="134"/>
      <c r="AS502" s="134"/>
      <c r="AT502" s="134"/>
      <c r="AU502" s="134"/>
      <c r="AV502" s="134"/>
      <c r="AW502" s="134"/>
      <c r="AX502" s="134"/>
      <c r="AY502" s="134"/>
      <c r="AZ502" s="134"/>
    </row>
    <row r="503" spans="31:52">
      <c r="AE503" s="134"/>
      <c r="AF503" s="134"/>
      <c r="AG503" s="134"/>
      <c r="AH503" s="134"/>
      <c r="AI503" s="134"/>
      <c r="AJ503" s="134"/>
      <c r="AK503" s="134"/>
      <c r="AL503" s="134"/>
      <c r="AM503" s="134"/>
      <c r="AN503" s="134"/>
      <c r="AO503" s="134"/>
      <c r="AP503" s="134"/>
      <c r="AQ503" s="134"/>
      <c r="AR503" s="134"/>
      <c r="AS503" s="134"/>
      <c r="AT503" s="134"/>
      <c r="AU503" s="134"/>
      <c r="AV503" s="134"/>
      <c r="AW503" s="134"/>
      <c r="AX503" s="134"/>
      <c r="AY503" s="134"/>
      <c r="AZ503" s="134"/>
    </row>
    <row r="504" spans="31:52">
      <c r="AE504" s="134"/>
      <c r="AF504" s="134"/>
      <c r="AG504" s="134"/>
      <c r="AH504" s="134"/>
      <c r="AI504" s="134"/>
      <c r="AJ504" s="134"/>
      <c r="AK504" s="134"/>
      <c r="AL504" s="134"/>
      <c r="AM504" s="134"/>
      <c r="AN504" s="134"/>
      <c r="AO504" s="134"/>
      <c r="AP504" s="134"/>
      <c r="AQ504" s="134"/>
      <c r="AR504" s="134"/>
      <c r="AS504" s="134"/>
      <c r="AT504" s="134"/>
      <c r="AU504" s="134"/>
      <c r="AV504" s="134"/>
      <c r="AW504" s="134"/>
      <c r="AX504" s="134"/>
      <c r="AY504" s="134"/>
      <c r="AZ504" s="134"/>
    </row>
    <row r="505" spans="31:52">
      <c r="AE505" s="134"/>
      <c r="AF505" s="134"/>
      <c r="AG505" s="134"/>
      <c r="AH505" s="134"/>
      <c r="AI505" s="134"/>
      <c r="AJ505" s="134"/>
      <c r="AK505" s="134"/>
      <c r="AL505" s="134"/>
      <c r="AM505" s="134"/>
      <c r="AN505" s="134"/>
      <c r="AO505" s="134"/>
      <c r="AP505" s="134"/>
      <c r="AQ505" s="134"/>
      <c r="AR505" s="134"/>
      <c r="AS505" s="134"/>
      <c r="AT505" s="134"/>
      <c r="AU505" s="134"/>
      <c r="AV505" s="134"/>
      <c r="AW505" s="134"/>
      <c r="AX505" s="134"/>
      <c r="AY505" s="134"/>
      <c r="AZ505" s="134"/>
    </row>
    <row r="506" spans="31:52">
      <c r="AE506" s="134"/>
      <c r="AF506" s="134"/>
      <c r="AG506" s="134"/>
      <c r="AH506" s="134"/>
      <c r="AI506" s="134"/>
      <c r="AJ506" s="134"/>
      <c r="AK506" s="134"/>
      <c r="AL506" s="134"/>
      <c r="AM506" s="134"/>
      <c r="AN506" s="134"/>
      <c r="AO506" s="134"/>
      <c r="AP506" s="134"/>
      <c r="AQ506" s="134"/>
      <c r="AR506" s="134"/>
      <c r="AS506" s="134"/>
      <c r="AT506" s="134"/>
      <c r="AU506" s="134"/>
      <c r="AV506" s="134"/>
      <c r="AW506" s="134"/>
      <c r="AX506" s="134"/>
      <c r="AY506" s="134"/>
      <c r="AZ506" s="134"/>
    </row>
    <row r="507" spans="31:52">
      <c r="AE507" s="134"/>
      <c r="AF507" s="134"/>
      <c r="AG507" s="134"/>
      <c r="AH507" s="134"/>
      <c r="AI507" s="134"/>
      <c r="AJ507" s="134"/>
      <c r="AK507" s="134"/>
      <c r="AL507" s="134"/>
      <c r="AM507" s="134"/>
      <c r="AN507" s="134"/>
      <c r="AO507" s="134"/>
      <c r="AP507" s="134"/>
      <c r="AQ507" s="134"/>
      <c r="AR507" s="134"/>
      <c r="AS507" s="134"/>
      <c r="AT507" s="134"/>
      <c r="AU507" s="134"/>
      <c r="AV507" s="134"/>
      <c r="AW507" s="134"/>
      <c r="AX507" s="134"/>
      <c r="AY507" s="134"/>
      <c r="AZ507" s="134"/>
    </row>
    <row r="508" spans="31:52">
      <c r="AE508" s="134"/>
      <c r="AF508" s="134"/>
      <c r="AG508" s="134"/>
      <c r="AH508" s="134"/>
      <c r="AI508" s="134"/>
      <c r="AJ508" s="134"/>
      <c r="AK508" s="134"/>
      <c r="AL508" s="134"/>
      <c r="AM508" s="134"/>
      <c r="AN508" s="134"/>
      <c r="AO508" s="134"/>
      <c r="AP508" s="134"/>
      <c r="AQ508" s="134"/>
      <c r="AR508" s="134"/>
      <c r="AS508" s="134"/>
      <c r="AT508" s="134"/>
      <c r="AU508" s="134"/>
      <c r="AV508" s="134"/>
      <c r="AW508" s="134"/>
      <c r="AX508" s="134"/>
      <c r="AY508" s="134"/>
      <c r="AZ508" s="134"/>
    </row>
    <row r="509" spans="31:52">
      <c r="AE509" s="134"/>
      <c r="AF509" s="134"/>
      <c r="AG509" s="134"/>
      <c r="AH509" s="134"/>
      <c r="AI509" s="134"/>
      <c r="AJ509" s="134"/>
      <c r="AK509" s="134"/>
      <c r="AL509" s="134"/>
      <c r="AM509" s="134"/>
      <c r="AN509" s="134"/>
      <c r="AO509" s="134"/>
      <c r="AP509" s="134"/>
      <c r="AQ509" s="134"/>
      <c r="AR509" s="134"/>
      <c r="AS509" s="134"/>
      <c r="AT509" s="134"/>
      <c r="AU509" s="134"/>
      <c r="AV509" s="134"/>
      <c r="AW509" s="134"/>
      <c r="AX509" s="134"/>
      <c r="AY509" s="134"/>
      <c r="AZ509" s="134"/>
    </row>
    <row r="510" spans="31:52">
      <c r="AE510" s="134"/>
      <c r="AF510" s="134"/>
      <c r="AG510" s="134"/>
      <c r="AH510" s="134"/>
      <c r="AI510" s="134"/>
      <c r="AJ510" s="134"/>
      <c r="AK510" s="134"/>
      <c r="AL510" s="134"/>
      <c r="AM510" s="134"/>
      <c r="AN510" s="134"/>
      <c r="AO510" s="134"/>
      <c r="AP510" s="134"/>
      <c r="AQ510" s="134"/>
      <c r="AR510" s="134"/>
      <c r="AS510" s="134"/>
      <c r="AT510" s="134"/>
      <c r="AU510" s="134"/>
      <c r="AV510" s="134"/>
      <c r="AW510" s="134"/>
      <c r="AX510" s="134"/>
      <c r="AY510" s="134"/>
      <c r="AZ510" s="134"/>
    </row>
    <row r="511" spans="31:52">
      <c r="AE511" s="134"/>
      <c r="AF511" s="134"/>
      <c r="AG511" s="134"/>
      <c r="AH511" s="134"/>
      <c r="AI511" s="134"/>
      <c r="AJ511" s="134"/>
      <c r="AK511" s="134"/>
      <c r="AL511" s="134"/>
      <c r="AM511" s="134"/>
      <c r="AN511" s="134"/>
      <c r="AO511" s="134"/>
      <c r="AP511" s="134"/>
      <c r="AQ511" s="134"/>
      <c r="AR511" s="134"/>
      <c r="AS511" s="134"/>
      <c r="AT511" s="134"/>
      <c r="AU511" s="134"/>
      <c r="AV511" s="134"/>
      <c r="AW511" s="134"/>
      <c r="AX511" s="134"/>
      <c r="AY511" s="134"/>
      <c r="AZ511" s="134"/>
    </row>
    <row r="512" spans="31:52">
      <c r="AE512" s="134"/>
      <c r="AF512" s="134"/>
      <c r="AG512" s="134"/>
      <c r="AH512" s="134"/>
      <c r="AI512" s="134"/>
      <c r="AJ512" s="134"/>
      <c r="AK512" s="134"/>
      <c r="AL512" s="134"/>
      <c r="AM512" s="134"/>
      <c r="AN512" s="134"/>
      <c r="AO512" s="134"/>
      <c r="AP512" s="134"/>
      <c r="AQ512" s="134"/>
      <c r="AR512" s="134"/>
      <c r="AS512" s="134"/>
      <c r="AT512" s="134"/>
      <c r="AU512" s="134"/>
      <c r="AV512" s="134"/>
      <c r="AW512" s="134"/>
      <c r="AX512" s="134"/>
      <c r="AY512" s="134"/>
      <c r="AZ512" s="134"/>
    </row>
    <row r="513" spans="31:52">
      <c r="AE513" s="134"/>
      <c r="AF513" s="134"/>
      <c r="AG513" s="134"/>
      <c r="AH513" s="134"/>
      <c r="AI513" s="134"/>
      <c r="AJ513" s="134"/>
      <c r="AK513" s="134"/>
      <c r="AL513" s="134"/>
      <c r="AM513" s="134"/>
      <c r="AN513" s="134"/>
      <c r="AO513" s="134"/>
      <c r="AP513" s="134"/>
      <c r="AQ513" s="134"/>
      <c r="AR513" s="134"/>
      <c r="AS513" s="134"/>
      <c r="AT513" s="134"/>
      <c r="AU513" s="134"/>
      <c r="AV513" s="134"/>
      <c r="AW513" s="134"/>
      <c r="AX513" s="134"/>
      <c r="AY513" s="134"/>
      <c r="AZ513" s="134"/>
    </row>
    <row r="514" spans="31:52">
      <c r="AE514" s="134"/>
      <c r="AF514" s="134"/>
      <c r="AG514" s="134"/>
      <c r="AH514" s="134"/>
      <c r="AI514" s="134"/>
      <c r="AJ514" s="134"/>
      <c r="AK514" s="134"/>
      <c r="AL514" s="134"/>
      <c r="AM514" s="134"/>
      <c r="AN514" s="134"/>
      <c r="AO514" s="134"/>
      <c r="AP514" s="134"/>
      <c r="AQ514" s="134"/>
      <c r="AR514" s="134"/>
      <c r="AS514" s="134"/>
      <c r="AT514" s="134"/>
      <c r="AU514" s="134"/>
      <c r="AV514" s="134"/>
      <c r="AW514" s="134"/>
      <c r="AX514" s="134"/>
      <c r="AY514" s="134"/>
      <c r="AZ514" s="134"/>
    </row>
    <row r="515" spans="31:52">
      <c r="AE515" s="134"/>
      <c r="AF515" s="134"/>
      <c r="AG515" s="134"/>
      <c r="AH515" s="134"/>
      <c r="AI515" s="134"/>
      <c r="AJ515" s="134"/>
      <c r="AK515" s="134"/>
      <c r="AL515" s="134"/>
      <c r="AM515" s="134"/>
      <c r="AN515" s="134"/>
      <c r="AO515" s="134"/>
      <c r="AP515" s="134"/>
      <c r="AQ515" s="134"/>
      <c r="AR515" s="134"/>
      <c r="AS515" s="134"/>
      <c r="AT515" s="134"/>
      <c r="AU515" s="134"/>
      <c r="AV515" s="134"/>
      <c r="AW515" s="134"/>
      <c r="AX515" s="134"/>
      <c r="AY515" s="134"/>
      <c r="AZ515" s="134"/>
    </row>
    <row r="516" spans="31:52">
      <c r="AE516" s="134"/>
      <c r="AF516" s="134"/>
      <c r="AG516" s="134"/>
      <c r="AH516" s="134"/>
      <c r="AI516" s="134"/>
      <c r="AJ516" s="134"/>
      <c r="AK516" s="134"/>
      <c r="AL516" s="134"/>
      <c r="AM516" s="134"/>
      <c r="AN516" s="134"/>
      <c r="AO516" s="134"/>
      <c r="AP516" s="134"/>
      <c r="AQ516" s="134"/>
      <c r="AR516" s="134"/>
      <c r="AS516" s="134"/>
      <c r="AT516" s="134"/>
      <c r="AU516" s="134"/>
      <c r="AV516" s="134"/>
      <c r="AW516" s="134"/>
      <c r="AX516" s="134"/>
      <c r="AY516" s="134"/>
      <c r="AZ516" s="134"/>
    </row>
    <row r="517" spans="31:52">
      <c r="AE517" s="134"/>
      <c r="AF517" s="134"/>
      <c r="AG517" s="134"/>
      <c r="AH517" s="134"/>
      <c r="AI517" s="134"/>
      <c r="AJ517" s="134"/>
      <c r="AK517" s="134"/>
      <c r="AL517" s="134"/>
      <c r="AM517" s="134"/>
      <c r="AN517" s="134"/>
      <c r="AO517" s="134"/>
      <c r="AP517" s="134"/>
      <c r="AQ517" s="134"/>
      <c r="AR517" s="134"/>
      <c r="AS517" s="134"/>
      <c r="AT517" s="134"/>
      <c r="AU517" s="134"/>
      <c r="AV517" s="134"/>
      <c r="AW517" s="134"/>
      <c r="AX517" s="134"/>
      <c r="AY517" s="134"/>
      <c r="AZ517" s="134"/>
    </row>
    <row r="518" spans="31:52">
      <c r="AE518" s="134"/>
      <c r="AF518" s="134"/>
      <c r="AG518" s="134"/>
      <c r="AH518" s="134"/>
      <c r="AI518" s="134"/>
      <c r="AJ518" s="134"/>
      <c r="AK518" s="134"/>
      <c r="AL518" s="134"/>
      <c r="AM518" s="134"/>
      <c r="AN518" s="134"/>
      <c r="AO518" s="134"/>
      <c r="AP518" s="134"/>
      <c r="AQ518" s="134"/>
      <c r="AR518" s="134"/>
      <c r="AS518" s="134"/>
      <c r="AT518" s="134"/>
      <c r="AU518" s="134"/>
      <c r="AV518" s="134"/>
      <c r="AW518" s="134"/>
      <c r="AX518" s="134"/>
      <c r="AY518" s="134"/>
      <c r="AZ518" s="134"/>
    </row>
    <row r="519" spans="31:52">
      <c r="AE519" s="134"/>
      <c r="AF519" s="134"/>
      <c r="AG519" s="134"/>
      <c r="AH519" s="134"/>
      <c r="AI519" s="134"/>
      <c r="AJ519" s="134"/>
      <c r="AK519" s="134"/>
      <c r="AL519" s="134"/>
      <c r="AM519" s="134"/>
      <c r="AN519" s="134"/>
      <c r="AO519" s="134"/>
      <c r="AP519" s="134"/>
      <c r="AQ519" s="134"/>
      <c r="AR519" s="134"/>
      <c r="AS519" s="134"/>
      <c r="AT519" s="134"/>
      <c r="AU519" s="134"/>
      <c r="AV519" s="134"/>
      <c r="AW519" s="134"/>
      <c r="AX519" s="134"/>
      <c r="AY519" s="134"/>
      <c r="AZ519" s="134"/>
    </row>
    <row r="520" spans="31:52">
      <c r="AE520" s="134"/>
      <c r="AF520" s="134"/>
      <c r="AG520" s="134"/>
      <c r="AH520" s="134"/>
      <c r="AI520" s="134"/>
      <c r="AJ520" s="134"/>
      <c r="AK520" s="134"/>
      <c r="AL520" s="134"/>
      <c r="AM520" s="134"/>
      <c r="AN520" s="134"/>
      <c r="AO520" s="134"/>
      <c r="AP520" s="134"/>
      <c r="AQ520" s="134"/>
      <c r="AR520" s="134"/>
      <c r="AS520" s="134"/>
      <c r="AT520" s="134"/>
      <c r="AU520" s="134"/>
      <c r="AV520" s="134"/>
      <c r="AW520" s="134"/>
      <c r="AX520" s="134"/>
      <c r="AY520" s="134"/>
      <c r="AZ520" s="134"/>
    </row>
    <row r="521" spans="31:52">
      <c r="AE521" s="134"/>
      <c r="AF521" s="134"/>
      <c r="AG521" s="134"/>
      <c r="AH521" s="134"/>
      <c r="AI521" s="134"/>
      <c r="AJ521" s="134"/>
      <c r="AK521" s="134"/>
      <c r="AL521" s="134"/>
      <c r="AM521" s="134"/>
      <c r="AN521" s="134"/>
      <c r="AO521" s="134"/>
      <c r="AP521" s="134"/>
      <c r="AQ521" s="134"/>
      <c r="AR521" s="134"/>
      <c r="AS521" s="134"/>
      <c r="AT521" s="134"/>
      <c r="AU521" s="134"/>
      <c r="AV521" s="134"/>
      <c r="AW521" s="134"/>
      <c r="AX521" s="134"/>
      <c r="AY521" s="134"/>
      <c r="AZ521" s="134"/>
    </row>
    <row r="522" spans="31:52">
      <c r="AE522" s="134"/>
      <c r="AF522" s="134"/>
      <c r="AG522" s="134"/>
      <c r="AH522" s="134"/>
      <c r="AI522" s="134"/>
      <c r="AJ522" s="134"/>
      <c r="AK522" s="134"/>
      <c r="AL522" s="134"/>
      <c r="AM522" s="134"/>
      <c r="AN522" s="134"/>
      <c r="AO522" s="134"/>
      <c r="AP522" s="134"/>
      <c r="AQ522" s="134"/>
      <c r="AR522" s="134"/>
      <c r="AS522" s="134"/>
      <c r="AT522" s="134"/>
      <c r="AU522" s="134"/>
      <c r="AV522" s="134"/>
      <c r="AW522" s="134"/>
      <c r="AX522" s="134"/>
      <c r="AY522" s="134"/>
      <c r="AZ522" s="134"/>
    </row>
    <row r="523" spans="31:52">
      <c r="AE523" s="134"/>
      <c r="AF523" s="134"/>
      <c r="AG523" s="134"/>
      <c r="AH523" s="134"/>
      <c r="AI523" s="134"/>
      <c r="AJ523" s="134"/>
      <c r="AK523" s="134"/>
      <c r="AL523" s="134"/>
      <c r="AM523" s="134"/>
      <c r="AN523" s="134"/>
      <c r="AO523" s="134"/>
      <c r="AP523" s="134"/>
      <c r="AQ523" s="134"/>
      <c r="AR523" s="134"/>
      <c r="AS523" s="134"/>
      <c r="AT523" s="134"/>
      <c r="AU523" s="134"/>
      <c r="AV523" s="134"/>
      <c r="AW523" s="134"/>
      <c r="AX523" s="134"/>
      <c r="AY523" s="134"/>
      <c r="AZ523" s="134"/>
    </row>
    <row r="524" spans="31:52">
      <c r="AE524" s="134"/>
      <c r="AF524" s="134"/>
      <c r="AG524" s="134"/>
      <c r="AH524" s="134"/>
      <c r="AI524" s="134"/>
      <c r="AJ524" s="134"/>
      <c r="AK524" s="134"/>
      <c r="AL524" s="134"/>
      <c r="AM524" s="134"/>
      <c r="AN524" s="134"/>
      <c r="AO524" s="134"/>
      <c r="AP524" s="134"/>
      <c r="AQ524" s="134"/>
      <c r="AR524" s="134"/>
      <c r="AS524" s="134"/>
      <c r="AT524" s="134"/>
      <c r="AU524" s="134"/>
      <c r="AV524" s="134"/>
      <c r="AW524" s="134"/>
      <c r="AX524" s="134"/>
      <c r="AY524" s="134"/>
      <c r="AZ524" s="134"/>
    </row>
    <row r="525" spans="31:52">
      <c r="AE525" s="134"/>
      <c r="AF525" s="134"/>
      <c r="AG525" s="134"/>
      <c r="AH525" s="134"/>
      <c r="AI525" s="134"/>
      <c r="AJ525" s="134"/>
      <c r="AK525" s="134"/>
      <c r="AL525" s="134"/>
      <c r="AM525" s="134"/>
      <c r="AN525" s="134"/>
      <c r="AO525" s="134"/>
      <c r="AP525" s="134"/>
      <c r="AQ525" s="134"/>
      <c r="AR525" s="134"/>
      <c r="AS525" s="134"/>
      <c r="AT525" s="134"/>
      <c r="AU525" s="134"/>
      <c r="AV525" s="134"/>
      <c r="AW525" s="134"/>
      <c r="AX525" s="134"/>
      <c r="AY525" s="134"/>
      <c r="AZ525" s="134"/>
    </row>
    <row r="526" spans="31:52">
      <c r="AE526" s="134"/>
      <c r="AF526" s="134"/>
      <c r="AG526" s="134"/>
      <c r="AH526" s="134"/>
      <c r="AI526" s="134"/>
      <c r="AJ526" s="134"/>
      <c r="AK526" s="134"/>
      <c r="AL526" s="134"/>
      <c r="AM526" s="134"/>
      <c r="AN526" s="134"/>
      <c r="AO526" s="134"/>
      <c r="AP526" s="134"/>
      <c r="AQ526" s="134"/>
      <c r="AR526" s="134"/>
      <c r="AS526" s="134"/>
      <c r="AT526" s="134"/>
      <c r="AU526" s="134"/>
      <c r="AV526" s="134"/>
      <c r="AW526" s="134"/>
      <c r="AX526" s="134"/>
      <c r="AY526" s="134"/>
      <c r="AZ526" s="134"/>
    </row>
    <row r="527" spans="31:52">
      <c r="AE527" s="134"/>
      <c r="AF527" s="134"/>
      <c r="AG527" s="134"/>
      <c r="AH527" s="134"/>
      <c r="AI527" s="134"/>
      <c r="AJ527" s="134"/>
      <c r="AK527" s="134"/>
      <c r="AL527" s="134"/>
      <c r="AM527" s="134"/>
      <c r="AN527" s="134"/>
      <c r="AO527" s="134"/>
      <c r="AP527" s="134"/>
      <c r="AQ527" s="134"/>
      <c r="AR527" s="134"/>
      <c r="AS527" s="134"/>
      <c r="AT527" s="134"/>
      <c r="AU527" s="134"/>
      <c r="AV527" s="134"/>
      <c r="AW527" s="134"/>
      <c r="AX527" s="134"/>
      <c r="AY527" s="134"/>
      <c r="AZ527" s="134"/>
    </row>
    <row r="528" spans="31:52">
      <c r="AE528" s="134"/>
      <c r="AF528" s="134"/>
      <c r="AG528" s="134"/>
      <c r="AH528" s="134"/>
      <c r="AI528" s="134"/>
      <c r="AJ528" s="134"/>
      <c r="AK528" s="134"/>
      <c r="AL528" s="134"/>
      <c r="AM528" s="134"/>
      <c r="AN528" s="134"/>
      <c r="AO528" s="134"/>
      <c r="AP528" s="134"/>
      <c r="AQ528" s="134"/>
      <c r="AR528" s="134"/>
      <c r="AS528" s="134"/>
      <c r="AT528" s="134"/>
      <c r="AU528" s="134"/>
      <c r="AV528" s="134"/>
      <c r="AW528" s="134"/>
      <c r="AX528" s="134"/>
      <c r="AY528" s="134"/>
      <c r="AZ528" s="134"/>
    </row>
    <row r="529" spans="31:52">
      <c r="AE529" s="134"/>
      <c r="AF529" s="134"/>
      <c r="AG529" s="134"/>
      <c r="AH529" s="134"/>
      <c r="AI529" s="134"/>
      <c r="AJ529" s="134"/>
      <c r="AK529" s="134"/>
      <c r="AL529" s="134"/>
      <c r="AM529" s="134"/>
      <c r="AN529" s="134"/>
      <c r="AO529" s="134"/>
      <c r="AP529" s="134"/>
      <c r="AQ529" s="134"/>
      <c r="AR529" s="134"/>
      <c r="AS529" s="134"/>
      <c r="AT529" s="134"/>
      <c r="AU529" s="134"/>
      <c r="AV529" s="134"/>
      <c r="AW529" s="134"/>
      <c r="AX529" s="134"/>
      <c r="AY529" s="134"/>
      <c r="AZ529" s="134"/>
    </row>
    <row r="530" spans="31:52">
      <c r="AE530" s="134"/>
      <c r="AF530" s="134"/>
      <c r="AG530" s="134"/>
      <c r="AH530" s="134"/>
      <c r="AI530" s="134"/>
      <c r="AJ530" s="134"/>
      <c r="AK530" s="134"/>
      <c r="AL530" s="134"/>
      <c r="AM530" s="134"/>
      <c r="AN530" s="134"/>
      <c r="AO530" s="134"/>
      <c r="AP530" s="134"/>
      <c r="AQ530" s="134"/>
      <c r="AR530" s="134"/>
      <c r="AS530" s="134"/>
      <c r="AT530" s="134"/>
      <c r="AU530" s="134"/>
      <c r="AV530" s="134"/>
      <c r="AW530" s="134"/>
      <c r="AX530" s="134"/>
      <c r="AY530" s="134"/>
      <c r="AZ530" s="134"/>
    </row>
    <row r="531" spans="31:52">
      <c r="AE531" s="134"/>
      <c r="AF531" s="134"/>
      <c r="AG531" s="134"/>
      <c r="AH531" s="134"/>
      <c r="AI531" s="134"/>
      <c r="AJ531" s="134"/>
      <c r="AK531" s="134"/>
      <c r="AL531" s="134"/>
      <c r="AM531" s="134"/>
      <c r="AN531" s="134"/>
      <c r="AO531" s="134"/>
      <c r="AP531" s="134"/>
      <c r="AQ531" s="134"/>
      <c r="AR531" s="134"/>
      <c r="AS531" s="134"/>
      <c r="AT531" s="134"/>
      <c r="AU531" s="134"/>
      <c r="AV531" s="134"/>
      <c r="AW531" s="134"/>
      <c r="AX531" s="134"/>
      <c r="AY531" s="134"/>
      <c r="AZ531" s="134"/>
    </row>
    <row r="532" spans="31:52">
      <c r="AE532" s="134"/>
      <c r="AF532" s="134"/>
      <c r="AG532" s="134"/>
      <c r="AH532" s="134"/>
      <c r="AI532" s="134"/>
      <c r="AJ532" s="134"/>
      <c r="AK532" s="134"/>
      <c r="AL532" s="134"/>
      <c r="AM532" s="134"/>
      <c r="AN532" s="134"/>
      <c r="AO532" s="134"/>
      <c r="AP532" s="134"/>
      <c r="AQ532" s="134"/>
      <c r="AR532" s="134"/>
      <c r="AS532" s="134"/>
      <c r="AT532" s="134"/>
      <c r="AU532" s="134"/>
      <c r="AV532" s="134"/>
      <c r="AW532" s="134"/>
      <c r="AX532" s="134"/>
      <c r="AY532" s="134"/>
      <c r="AZ532" s="134"/>
    </row>
  </sheetData>
  <mergeCells count="35">
    <mergeCell ref="N55:T55"/>
    <mergeCell ref="I60:Y60"/>
    <mergeCell ref="G37:AD37"/>
    <mergeCell ref="G39:P39"/>
    <mergeCell ref="T39:AC39"/>
    <mergeCell ref="L46:M46"/>
    <mergeCell ref="X46:AB46"/>
    <mergeCell ref="N48:T48"/>
    <mergeCell ref="N51:T51"/>
    <mergeCell ref="N53:T53"/>
    <mergeCell ref="B41:D43"/>
    <mergeCell ref="E41:T41"/>
    <mergeCell ref="W41:X41"/>
    <mergeCell ref="E43:T43"/>
    <mergeCell ref="U43:V43"/>
    <mergeCell ref="W43:X43"/>
    <mergeCell ref="G29:AD29"/>
    <mergeCell ref="G31:P31"/>
    <mergeCell ref="T31:AC31"/>
    <mergeCell ref="G33:AC33"/>
    <mergeCell ref="G35:H35"/>
    <mergeCell ref="J35:L35"/>
    <mergeCell ref="T35:X35"/>
    <mergeCell ref="J21:S21"/>
    <mergeCell ref="G23:AD23"/>
    <mergeCell ref="C25:E25"/>
    <mergeCell ref="G25:AD25"/>
    <mergeCell ref="G27:H27"/>
    <mergeCell ref="J27:L27"/>
    <mergeCell ref="T27:X27"/>
    <mergeCell ref="T8:AD8"/>
    <mergeCell ref="E11:AA12"/>
    <mergeCell ref="W14:X14"/>
    <mergeCell ref="G19:Q19"/>
    <mergeCell ref="W19:X19"/>
  </mergeCells>
  <phoneticPr fontId="3"/>
  <dataValidations count="2">
    <dataValidation imeMode="off" allowBlank="1" showInputMessage="1" showErrorMessage="1" sqref="X46:AB46 L46:Q46 Z41 W43:X43 Z43 W41:X41 T39:AC39 G39:P39 J35:L35 Z14 J27:L27 G27:H27 AB19 Z19 W19:X19 G31:P31 T31:AC31 G33:AC33 G35:H35 AB14" xr:uid="{95F29988-BA4A-4C0D-A215-C051FC47B8B5}"/>
    <dataValidation type="list" allowBlank="1" showInputMessage="1" showErrorMessage="1" sqref="B55 B53 B51" xr:uid="{70FE7755-3E43-4870-9FF1-9B9C8AB7B717}">
      <formula1>#REF!</formula1>
    </dataValidation>
  </dataValidations>
  <pageMargins left="0.47244094488188981" right="0.27559055118110237" top="0.19685039370078741"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S57"/>
  <sheetViews>
    <sheetView showGridLines="0" showRowColHeaders="0" zoomScaleNormal="100" zoomScalePageLayoutView="90" workbookViewId="0">
      <selection activeCell="D7" sqref="D7:J8"/>
    </sheetView>
  </sheetViews>
  <sheetFormatPr defaultColWidth="10.625" defaultRowHeight="12"/>
  <cols>
    <col min="1" max="3" width="3.75" style="9" customWidth="1"/>
    <col min="4" max="5" width="5.375" style="9" customWidth="1"/>
    <col min="6" max="16" width="3.75" style="9" customWidth="1"/>
    <col min="17" max="17" width="10.25" style="9" customWidth="1"/>
    <col min="18" max="19" width="6.875" style="9" customWidth="1"/>
    <col min="20" max="16384" width="10.625" style="9"/>
  </cols>
  <sheetData>
    <row r="1" spans="1:19" s="8" customFormat="1" ht="15" customHeight="1">
      <c r="A1" s="3" t="s">
        <v>9</v>
      </c>
      <c r="B1" s="21"/>
      <c r="C1" s="21"/>
      <c r="D1" s="21"/>
      <c r="E1" s="21"/>
      <c r="F1" s="21"/>
      <c r="G1" s="21"/>
      <c r="H1" s="21"/>
      <c r="I1" s="21"/>
      <c r="J1" s="21"/>
      <c r="K1" s="21"/>
      <c r="L1" s="21"/>
      <c r="M1" s="21"/>
      <c r="N1" s="21"/>
      <c r="O1" s="21"/>
      <c r="P1" s="22"/>
      <c r="Q1" s="21"/>
      <c r="R1" s="21"/>
      <c r="S1" s="55" t="s">
        <v>209</v>
      </c>
    </row>
    <row r="2" spans="1:19" ht="10.5" customHeight="1">
      <c r="A2" s="22"/>
      <c r="B2" s="22"/>
      <c r="C2" s="22"/>
      <c r="D2" s="22"/>
      <c r="E2" s="22"/>
      <c r="F2" s="22"/>
      <c r="G2" s="22"/>
      <c r="H2" s="22"/>
      <c r="I2" s="22"/>
      <c r="J2" s="22"/>
      <c r="K2" s="22"/>
      <c r="L2" s="22"/>
      <c r="M2" s="22"/>
      <c r="N2" s="22"/>
      <c r="O2" s="22"/>
      <c r="P2" s="22"/>
      <c r="Q2" s="22"/>
      <c r="R2" s="22"/>
      <c r="S2" s="86" t="s">
        <v>289</v>
      </c>
    </row>
    <row r="3" spans="1:19" ht="6.75" customHeight="1">
      <c r="A3" s="18"/>
      <c r="B3" s="18"/>
      <c r="C3" s="18"/>
      <c r="D3" s="19"/>
      <c r="E3" s="19"/>
      <c r="F3" s="19"/>
      <c r="G3" s="19"/>
      <c r="H3" s="19"/>
      <c r="I3" s="19"/>
      <c r="J3" s="19"/>
      <c r="K3" s="20"/>
      <c r="L3" s="20"/>
      <c r="M3" s="10"/>
      <c r="N3" s="18"/>
      <c r="O3" s="18"/>
      <c r="P3" s="18"/>
      <c r="Q3" s="11"/>
      <c r="R3" s="11"/>
    </row>
    <row r="4" spans="1:19" ht="12.75" customHeight="1">
      <c r="B4" s="24"/>
      <c r="C4" s="467" t="s">
        <v>277</v>
      </c>
      <c r="D4" s="468"/>
      <c r="E4" s="468"/>
      <c r="F4" s="468"/>
      <c r="G4" s="468"/>
      <c r="H4" s="468"/>
      <c r="I4" s="468"/>
      <c r="J4" s="468"/>
      <c r="K4" s="468"/>
      <c r="L4" s="468"/>
      <c r="M4" s="468"/>
      <c r="N4" s="468"/>
      <c r="O4" s="468"/>
      <c r="P4" s="468"/>
      <c r="Q4" s="468"/>
      <c r="R4" s="469"/>
    </row>
    <row r="5" spans="1:19" ht="12.75" customHeight="1">
      <c r="B5" s="24"/>
      <c r="C5" s="470"/>
      <c r="D5" s="471"/>
      <c r="E5" s="471"/>
      <c r="F5" s="471"/>
      <c r="G5" s="471"/>
      <c r="H5" s="471"/>
      <c r="I5" s="471"/>
      <c r="J5" s="471"/>
      <c r="K5" s="471"/>
      <c r="L5" s="471"/>
      <c r="M5" s="471"/>
      <c r="N5" s="471"/>
      <c r="O5" s="471"/>
      <c r="P5" s="471"/>
      <c r="Q5" s="471"/>
      <c r="R5" s="472"/>
    </row>
    <row r="6" spans="1:19" ht="6.75" customHeight="1">
      <c r="A6" s="24"/>
      <c r="B6" s="24"/>
      <c r="C6" s="24"/>
      <c r="D6" s="24"/>
      <c r="E6" s="24"/>
      <c r="F6" s="24"/>
      <c r="G6" s="24"/>
      <c r="H6" s="24"/>
      <c r="I6" s="24"/>
      <c r="J6" s="24"/>
      <c r="K6" s="24"/>
      <c r="L6" s="24"/>
      <c r="M6" s="24"/>
      <c r="N6" s="24"/>
      <c r="O6" s="24"/>
      <c r="P6" s="24"/>
      <c r="Q6" s="24"/>
      <c r="R6" s="24"/>
    </row>
    <row r="7" spans="1:19" ht="15" customHeight="1">
      <c r="A7" s="473" t="s">
        <v>58</v>
      </c>
      <c r="B7" s="473"/>
      <c r="C7" s="474"/>
      <c r="D7" s="475">
        <f>'１'!G19</f>
        <v>0</v>
      </c>
      <c r="E7" s="476"/>
      <c r="F7" s="476"/>
      <c r="G7" s="476"/>
      <c r="H7" s="476"/>
      <c r="I7" s="476"/>
      <c r="J7" s="477"/>
      <c r="K7" s="481" t="s">
        <v>59</v>
      </c>
      <c r="L7" s="20"/>
      <c r="M7" s="10"/>
      <c r="N7" s="18"/>
      <c r="O7" s="18"/>
      <c r="P7" s="18"/>
      <c r="Q7" s="11"/>
      <c r="R7" s="11"/>
    </row>
    <row r="8" spans="1:19" ht="11.25" customHeight="1">
      <c r="A8" s="473"/>
      <c r="B8" s="473"/>
      <c r="C8" s="474"/>
      <c r="D8" s="478"/>
      <c r="E8" s="479"/>
      <c r="F8" s="479"/>
      <c r="G8" s="479"/>
      <c r="H8" s="479"/>
      <c r="I8" s="479"/>
      <c r="J8" s="480"/>
      <c r="K8" s="481"/>
      <c r="L8" s="20"/>
      <c r="M8" s="10"/>
      <c r="N8" s="18"/>
      <c r="O8" s="18"/>
      <c r="P8" s="18"/>
      <c r="Q8" s="11"/>
      <c r="R8" s="11"/>
    </row>
    <row r="9" spans="1:19" ht="6.75" customHeight="1"/>
    <row r="10" spans="1:19" ht="13.5" customHeight="1">
      <c r="A10" s="11" t="s">
        <v>269</v>
      </c>
      <c r="B10" s="18"/>
      <c r="C10" s="18"/>
      <c r="D10" s="482"/>
      <c r="E10" s="483"/>
      <c r="F10" s="483"/>
      <c r="G10" s="483"/>
      <c r="H10" s="483"/>
      <c r="I10" s="483"/>
      <c r="J10" s="483"/>
      <c r="K10" s="483"/>
      <c r="L10" s="483"/>
      <c r="M10" s="483"/>
      <c r="N10" s="483"/>
      <c r="O10" s="483"/>
      <c r="P10" s="483"/>
      <c r="Q10" s="484"/>
      <c r="R10" s="72"/>
    </row>
    <row r="11" spans="1:19" ht="12.75" customHeight="1">
      <c r="A11" s="11" t="s">
        <v>63</v>
      </c>
      <c r="B11" s="18"/>
      <c r="C11" s="18"/>
      <c r="D11" s="485"/>
      <c r="E11" s="486"/>
      <c r="F11" s="486"/>
      <c r="G11" s="486"/>
      <c r="H11" s="486"/>
      <c r="I11" s="486"/>
      <c r="J11" s="486"/>
      <c r="K11" s="486"/>
      <c r="L11" s="486"/>
      <c r="M11" s="486"/>
      <c r="N11" s="486"/>
      <c r="O11" s="486"/>
      <c r="P11" s="486"/>
      <c r="Q11" s="487"/>
      <c r="R11" s="72"/>
    </row>
    <row r="12" spans="1:19" ht="7.5" customHeight="1">
      <c r="A12" s="18"/>
      <c r="B12" s="18"/>
      <c r="C12" s="18"/>
      <c r="D12" s="19"/>
      <c r="E12" s="19"/>
      <c r="F12" s="19"/>
      <c r="G12" s="19"/>
      <c r="H12" s="19"/>
      <c r="I12" s="19"/>
      <c r="J12" s="19"/>
      <c r="K12" s="20"/>
      <c r="L12" s="20"/>
      <c r="M12" s="10"/>
      <c r="N12" s="18"/>
      <c r="O12" s="18"/>
      <c r="P12" s="18"/>
      <c r="Q12" s="11"/>
      <c r="R12" s="11"/>
    </row>
    <row r="13" spans="1:19" ht="15.75" customHeight="1">
      <c r="A13" s="18" t="s">
        <v>233</v>
      </c>
      <c r="B13" s="18"/>
      <c r="C13" s="18"/>
      <c r="D13" s="488"/>
      <c r="E13" s="489"/>
      <c r="F13" s="19" t="s">
        <v>65</v>
      </c>
      <c r="H13" s="19"/>
      <c r="I13" s="19"/>
      <c r="J13" s="19"/>
      <c r="K13" s="20"/>
      <c r="L13" s="20"/>
      <c r="M13" s="10"/>
      <c r="N13" s="18"/>
      <c r="O13" s="18"/>
      <c r="P13" s="18"/>
      <c r="Q13" s="11"/>
      <c r="R13" s="11"/>
    </row>
    <row r="14" spans="1:19" s="12" customFormat="1" ht="12.75" customHeight="1">
      <c r="A14" s="13"/>
      <c r="B14" s="13"/>
      <c r="C14" s="13"/>
      <c r="D14" s="13"/>
      <c r="E14" s="13"/>
      <c r="F14" s="13"/>
      <c r="G14" s="13"/>
      <c r="H14" s="14"/>
      <c r="I14" s="15"/>
      <c r="J14" s="14"/>
      <c r="K14" s="14"/>
      <c r="L14" s="14"/>
      <c r="M14" s="14"/>
      <c r="N14" s="14"/>
      <c r="O14" s="14"/>
      <c r="P14" s="14"/>
      <c r="Q14" s="14"/>
      <c r="R14" s="14"/>
    </row>
    <row r="15" spans="1:19" s="12" customFormat="1" ht="15" customHeight="1">
      <c r="A15" s="449" t="s">
        <v>234</v>
      </c>
      <c r="B15" s="451" t="s">
        <v>60</v>
      </c>
      <c r="C15" s="452"/>
      <c r="D15" s="455" t="s">
        <v>235</v>
      </c>
      <c r="E15" s="457" t="s">
        <v>270</v>
      </c>
      <c r="F15" s="459" t="s">
        <v>236</v>
      </c>
      <c r="G15" s="460"/>
      <c r="H15" s="460"/>
      <c r="I15" s="460"/>
      <c r="J15" s="460"/>
      <c r="K15" s="460"/>
      <c r="L15" s="460"/>
      <c r="M15" s="460"/>
      <c r="N15" s="460"/>
      <c r="O15" s="460"/>
      <c r="P15" s="461"/>
      <c r="Q15" s="465" t="s">
        <v>62</v>
      </c>
      <c r="R15" s="490" t="s">
        <v>237</v>
      </c>
      <c r="S15" s="491"/>
    </row>
    <row r="16" spans="1:19" s="12" customFormat="1" ht="15" customHeight="1">
      <c r="A16" s="450"/>
      <c r="B16" s="453"/>
      <c r="C16" s="454"/>
      <c r="D16" s="456"/>
      <c r="E16" s="458"/>
      <c r="F16" s="462"/>
      <c r="G16" s="463"/>
      <c r="H16" s="463"/>
      <c r="I16" s="463"/>
      <c r="J16" s="463"/>
      <c r="K16" s="463"/>
      <c r="L16" s="463"/>
      <c r="M16" s="463"/>
      <c r="N16" s="463"/>
      <c r="O16" s="463"/>
      <c r="P16" s="464"/>
      <c r="Q16" s="466"/>
      <c r="R16" s="492"/>
      <c r="S16" s="493"/>
    </row>
    <row r="17" spans="1:19" s="12" customFormat="1" ht="15.75" customHeight="1">
      <c r="A17" s="16">
        <v>1</v>
      </c>
      <c r="B17" s="444"/>
      <c r="C17" s="445"/>
      <c r="D17" s="16"/>
      <c r="E17" s="16"/>
      <c r="F17" s="446"/>
      <c r="G17" s="446"/>
      <c r="H17" s="446"/>
      <c r="I17" s="446"/>
      <c r="J17" s="446"/>
      <c r="K17" s="446"/>
      <c r="L17" s="446"/>
      <c r="M17" s="446"/>
      <c r="N17" s="446"/>
      <c r="O17" s="446"/>
      <c r="P17" s="446"/>
      <c r="Q17" s="71"/>
      <c r="R17" s="447"/>
      <c r="S17" s="448"/>
    </row>
    <row r="18" spans="1:19" s="12" customFormat="1" ht="15.75" customHeight="1">
      <c r="A18" s="16">
        <v>2</v>
      </c>
      <c r="B18" s="444"/>
      <c r="C18" s="445"/>
      <c r="D18" s="16"/>
      <c r="E18" s="16"/>
      <c r="F18" s="446"/>
      <c r="G18" s="446"/>
      <c r="H18" s="446"/>
      <c r="I18" s="446"/>
      <c r="J18" s="446"/>
      <c r="K18" s="446"/>
      <c r="L18" s="446"/>
      <c r="M18" s="446"/>
      <c r="N18" s="446"/>
      <c r="O18" s="446"/>
      <c r="P18" s="446"/>
      <c r="Q18" s="71"/>
      <c r="R18" s="447"/>
      <c r="S18" s="448"/>
    </row>
    <row r="19" spans="1:19" s="12" customFormat="1" ht="15.75" customHeight="1">
      <c r="A19" s="16">
        <v>3</v>
      </c>
      <c r="B19" s="444"/>
      <c r="C19" s="445"/>
      <c r="D19" s="16"/>
      <c r="E19" s="16"/>
      <c r="F19" s="446"/>
      <c r="G19" s="446"/>
      <c r="H19" s="446"/>
      <c r="I19" s="446"/>
      <c r="J19" s="446"/>
      <c r="K19" s="446"/>
      <c r="L19" s="446"/>
      <c r="M19" s="446"/>
      <c r="N19" s="446"/>
      <c r="O19" s="446"/>
      <c r="P19" s="446"/>
      <c r="Q19" s="71"/>
      <c r="R19" s="447"/>
      <c r="S19" s="448"/>
    </row>
    <row r="20" spans="1:19" s="12" customFormat="1" ht="15.75" customHeight="1">
      <c r="A20" s="16">
        <v>4</v>
      </c>
      <c r="B20" s="444"/>
      <c r="C20" s="445"/>
      <c r="D20" s="16"/>
      <c r="E20" s="16"/>
      <c r="F20" s="446"/>
      <c r="G20" s="446"/>
      <c r="H20" s="446"/>
      <c r="I20" s="446"/>
      <c r="J20" s="446"/>
      <c r="K20" s="446"/>
      <c r="L20" s="446"/>
      <c r="M20" s="446"/>
      <c r="N20" s="446"/>
      <c r="O20" s="446"/>
      <c r="P20" s="446"/>
      <c r="Q20" s="71"/>
      <c r="R20" s="447"/>
      <c r="S20" s="448"/>
    </row>
    <row r="21" spans="1:19" s="12" customFormat="1" ht="15.75" customHeight="1">
      <c r="A21" s="16">
        <v>5</v>
      </c>
      <c r="B21" s="444"/>
      <c r="C21" s="445"/>
      <c r="D21" s="16"/>
      <c r="E21" s="16"/>
      <c r="F21" s="446"/>
      <c r="G21" s="446"/>
      <c r="H21" s="446"/>
      <c r="I21" s="446"/>
      <c r="J21" s="446"/>
      <c r="K21" s="446"/>
      <c r="L21" s="446"/>
      <c r="M21" s="446"/>
      <c r="N21" s="446"/>
      <c r="O21" s="446"/>
      <c r="P21" s="446"/>
      <c r="Q21" s="71"/>
      <c r="R21" s="447"/>
      <c r="S21" s="448"/>
    </row>
    <row r="22" spans="1:19" s="12" customFormat="1" ht="15.75" customHeight="1">
      <c r="A22" s="16">
        <v>6</v>
      </c>
      <c r="B22" s="444"/>
      <c r="C22" s="445"/>
      <c r="D22" s="16"/>
      <c r="E22" s="16"/>
      <c r="F22" s="446"/>
      <c r="G22" s="446"/>
      <c r="H22" s="446"/>
      <c r="I22" s="446"/>
      <c r="J22" s="446"/>
      <c r="K22" s="446"/>
      <c r="L22" s="446"/>
      <c r="M22" s="446"/>
      <c r="N22" s="446"/>
      <c r="O22" s="446"/>
      <c r="P22" s="446"/>
      <c r="Q22" s="71"/>
      <c r="R22" s="447"/>
      <c r="S22" s="448"/>
    </row>
    <row r="23" spans="1:19" s="12" customFormat="1" ht="15.75" customHeight="1">
      <c r="A23" s="16">
        <v>7</v>
      </c>
      <c r="B23" s="444"/>
      <c r="C23" s="445"/>
      <c r="D23" s="16"/>
      <c r="E23" s="16"/>
      <c r="F23" s="446"/>
      <c r="G23" s="446"/>
      <c r="H23" s="446"/>
      <c r="I23" s="446"/>
      <c r="J23" s="446"/>
      <c r="K23" s="446"/>
      <c r="L23" s="446"/>
      <c r="M23" s="446"/>
      <c r="N23" s="446"/>
      <c r="O23" s="446"/>
      <c r="P23" s="446"/>
      <c r="Q23" s="71"/>
      <c r="R23" s="447"/>
      <c r="S23" s="448"/>
    </row>
    <row r="24" spans="1:19" s="12" customFormat="1" ht="15.75" customHeight="1">
      <c r="A24" s="16">
        <v>8</v>
      </c>
      <c r="B24" s="444"/>
      <c r="C24" s="445"/>
      <c r="D24" s="16"/>
      <c r="E24" s="16"/>
      <c r="F24" s="446"/>
      <c r="G24" s="446"/>
      <c r="H24" s="446"/>
      <c r="I24" s="446"/>
      <c r="J24" s="446"/>
      <c r="K24" s="446"/>
      <c r="L24" s="446"/>
      <c r="M24" s="446"/>
      <c r="N24" s="446"/>
      <c r="O24" s="446"/>
      <c r="P24" s="446"/>
      <c r="Q24" s="71"/>
      <c r="R24" s="447"/>
      <c r="S24" s="448"/>
    </row>
    <row r="25" spans="1:19" s="12" customFormat="1" ht="15.75" customHeight="1">
      <c r="A25" s="16">
        <v>9</v>
      </c>
      <c r="B25" s="444"/>
      <c r="C25" s="445"/>
      <c r="D25" s="16"/>
      <c r="E25" s="16"/>
      <c r="F25" s="446"/>
      <c r="G25" s="446"/>
      <c r="H25" s="446"/>
      <c r="I25" s="446"/>
      <c r="J25" s="446"/>
      <c r="K25" s="446"/>
      <c r="L25" s="446"/>
      <c r="M25" s="446"/>
      <c r="N25" s="446"/>
      <c r="O25" s="446"/>
      <c r="P25" s="446"/>
      <c r="Q25" s="71"/>
      <c r="R25" s="447"/>
      <c r="S25" s="448"/>
    </row>
    <row r="26" spans="1:19" s="12" customFormat="1" ht="15.75" customHeight="1">
      <c r="A26" s="16">
        <v>10</v>
      </c>
      <c r="B26" s="444"/>
      <c r="C26" s="445"/>
      <c r="D26" s="16"/>
      <c r="E26" s="16"/>
      <c r="F26" s="446"/>
      <c r="G26" s="446"/>
      <c r="H26" s="446"/>
      <c r="I26" s="446"/>
      <c r="J26" s="446"/>
      <c r="K26" s="446"/>
      <c r="L26" s="446"/>
      <c r="M26" s="446"/>
      <c r="N26" s="446"/>
      <c r="O26" s="446"/>
      <c r="P26" s="446"/>
      <c r="Q26" s="71"/>
      <c r="R26" s="447"/>
      <c r="S26" s="448"/>
    </row>
    <row r="27" spans="1:19" s="12" customFormat="1" ht="15.75" customHeight="1">
      <c r="A27" s="16">
        <v>11</v>
      </c>
      <c r="B27" s="444"/>
      <c r="C27" s="445"/>
      <c r="D27" s="16"/>
      <c r="E27" s="16"/>
      <c r="F27" s="446"/>
      <c r="G27" s="446"/>
      <c r="H27" s="446"/>
      <c r="I27" s="446"/>
      <c r="J27" s="446"/>
      <c r="K27" s="446"/>
      <c r="L27" s="446"/>
      <c r="M27" s="446"/>
      <c r="N27" s="446"/>
      <c r="O27" s="446"/>
      <c r="P27" s="446"/>
      <c r="Q27" s="71"/>
      <c r="R27" s="447"/>
      <c r="S27" s="448"/>
    </row>
    <row r="28" spans="1:19" s="12" customFormat="1" ht="15.75" customHeight="1">
      <c r="A28" s="16">
        <v>12</v>
      </c>
      <c r="B28" s="444"/>
      <c r="C28" s="445"/>
      <c r="D28" s="16"/>
      <c r="E28" s="16"/>
      <c r="F28" s="446"/>
      <c r="G28" s="446"/>
      <c r="H28" s="446"/>
      <c r="I28" s="446"/>
      <c r="J28" s="446"/>
      <c r="K28" s="446"/>
      <c r="L28" s="446"/>
      <c r="M28" s="446"/>
      <c r="N28" s="446"/>
      <c r="O28" s="446"/>
      <c r="P28" s="446"/>
      <c r="Q28" s="71"/>
      <c r="R28" s="447"/>
      <c r="S28" s="448"/>
    </row>
    <row r="29" spans="1:19" s="12" customFormat="1" ht="15.75" customHeight="1">
      <c r="A29" s="16">
        <v>13</v>
      </c>
      <c r="B29" s="444"/>
      <c r="C29" s="445"/>
      <c r="D29" s="16"/>
      <c r="E29" s="16"/>
      <c r="F29" s="446"/>
      <c r="G29" s="446"/>
      <c r="H29" s="446"/>
      <c r="I29" s="446"/>
      <c r="J29" s="446"/>
      <c r="K29" s="446"/>
      <c r="L29" s="446"/>
      <c r="M29" s="446"/>
      <c r="N29" s="446"/>
      <c r="O29" s="446"/>
      <c r="P29" s="446"/>
      <c r="Q29" s="71"/>
      <c r="R29" s="447"/>
      <c r="S29" s="448"/>
    </row>
    <row r="30" spans="1:19" s="12" customFormat="1" ht="15.75" customHeight="1">
      <c r="A30" s="16">
        <v>14</v>
      </c>
      <c r="B30" s="444"/>
      <c r="C30" s="445"/>
      <c r="D30" s="16"/>
      <c r="E30" s="16"/>
      <c r="F30" s="446"/>
      <c r="G30" s="446"/>
      <c r="H30" s="446"/>
      <c r="I30" s="446"/>
      <c r="J30" s="446"/>
      <c r="K30" s="446"/>
      <c r="L30" s="446"/>
      <c r="M30" s="446"/>
      <c r="N30" s="446"/>
      <c r="O30" s="446"/>
      <c r="P30" s="446"/>
      <c r="Q30" s="71"/>
      <c r="R30" s="447"/>
      <c r="S30" s="448"/>
    </row>
    <row r="31" spans="1:19" s="12" customFormat="1" ht="15.75" customHeight="1">
      <c r="A31" s="16">
        <v>15</v>
      </c>
      <c r="B31" s="444"/>
      <c r="C31" s="445"/>
      <c r="D31" s="16"/>
      <c r="E31" s="16"/>
      <c r="F31" s="446"/>
      <c r="G31" s="446"/>
      <c r="H31" s="446"/>
      <c r="I31" s="446"/>
      <c r="J31" s="446"/>
      <c r="K31" s="446"/>
      <c r="L31" s="446"/>
      <c r="M31" s="446"/>
      <c r="N31" s="446"/>
      <c r="O31" s="446"/>
      <c r="P31" s="446"/>
      <c r="Q31" s="71"/>
      <c r="R31" s="447"/>
      <c r="S31" s="448"/>
    </row>
    <row r="32" spans="1:19" s="12" customFormat="1" ht="15.75" customHeight="1">
      <c r="A32" s="16">
        <v>16</v>
      </c>
      <c r="B32" s="444"/>
      <c r="C32" s="445"/>
      <c r="D32" s="16"/>
      <c r="E32" s="16"/>
      <c r="F32" s="446"/>
      <c r="G32" s="446"/>
      <c r="H32" s="446"/>
      <c r="I32" s="446"/>
      <c r="J32" s="446"/>
      <c r="K32" s="446"/>
      <c r="L32" s="446"/>
      <c r="M32" s="446"/>
      <c r="N32" s="446"/>
      <c r="O32" s="446"/>
      <c r="P32" s="446"/>
      <c r="Q32" s="71"/>
      <c r="R32" s="447"/>
      <c r="S32" s="448"/>
    </row>
    <row r="33" spans="1:19" s="12" customFormat="1" ht="15.75" customHeight="1">
      <c r="A33" s="16">
        <v>17</v>
      </c>
      <c r="B33" s="444"/>
      <c r="C33" s="445"/>
      <c r="D33" s="16"/>
      <c r="E33" s="16"/>
      <c r="F33" s="446"/>
      <c r="G33" s="446"/>
      <c r="H33" s="446"/>
      <c r="I33" s="446"/>
      <c r="J33" s="446"/>
      <c r="K33" s="446"/>
      <c r="L33" s="446"/>
      <c r="M33" s="446"/>
      <c r="N33" s="446"/>
      <c r="O33" s="446"/>
      <c r="P33" s="446"/>
      <c r="Q33" s="71"/>
      <c r="R33" s="447"/>
      <c r="S33" s="448"/>
    </row>
    <row r="34" spans="1:19" s="12" customFormat="1" ht="15.75" customHeight="1">
      <c r="A34" s="16">
        <v>18</v>
      </c>
      <c r="B34" s="444"/>
      <c r="C34" s="445"/>
      <c r="D34" s="16"/>
      <c r="E34" s="16"/>
      <c r="F34" s="446"/>
      <c r="G34" s="446"/>
      <c r="H34" s="446"/>
      <c r="I34" s="446"/>
      <c r="J34" s="446"/>
      <c r="K34" s="446"/>
      <c r="L34" s="446"/>
      <c r="M34" s="446"/>
      <c r="N34" s="446"/>
      <c r="O34" s="446"/>
      <c r="P34" s="446"/>
      <c r="Q34" s="71"/>
      <c r="R34" s="447"/>
      <c r="S34" s="448"/>
    </row>
    <row r="35" spans="1:19" s="12" customFormat="1" ht="15.75" customHeight="1">
      <c r="A35" s="16">
        <v>19</v>
      </c>
      <c r="B35" s="444"/>
      <c r="C35" s="445"/>
      <c r="D35" s="16"/>
      <c r="E35" s="16"/>
      <c r="F35" s="446"/>
      <c r="G35" s="446"/>
      <c r="H35" s="446"/>
      <c r="I35" s="446"/>
      <c r="J35" s="446"/>
      <c r="K35" s="446"/>
      <c r="L35" s="446"/>
      <c r="M35" s="446"/>
      <c r="N35" s="446"/>
      <c r="O35" s="446"/>
      <c r="P35" s="446"/>
      <c r="Q35" s="71"/>
      <c r="R35" s="447"/>
      <c r="S35" s="448"/>
    </row>
    <row r="36" spans="1:19" s="12" customFormat="1" ht="15.75" customHeight="1">
      <c r="A36" s="16">
        <v>20</v>
      </c>
      <c r="B36" s="444"/>
      <c r="C36" s="445"/>
      <c r="D36" s="16"/>
      <c r="E36" s="16"/>
      <c r="F36" s="446"/>
      <c r="G36" s="446"/>
      <c r="H36" s="446"/>
      <c r="I36" s="446"/>
      <c r="J36" s="446"/>
      <c r="K36" s="446"/>
      <c r="L36" s="446"/>
      <c r="M36" s="446"/>
      <c r="N36" s="446"/>
      <c r="O36" s="446"/>
      <c r="P36" s="446"/>
      <c r="Q36" s="71"/>
      <c r="R36" s="447"/>
      <c r="S36" s="448"/>
    </row>
    <row r="37" spans="1:19" s="12" customFormat="1" ht="15.75" customHeight="1">
      <c r="A37" s="16">
        <v>21</v>
      </c>
      <c r="B37" s="444"/>
      <c r="C37" s="445"/>
      <c r="D37" s="16"/>
      <c r="E37" s="16"/>
      <c r="F37" s="446"/>
      <c r="G37" s="446"/>
      <c r="H37" s="446"/>
      <c r="I37" s="446"/>
      <c r="J37" s="446"/>
      <c r="K37" s="446"/>
      <c r="L37" s="446"/>
      <c r="M37" s="446"/>
      <c r="N37" s="446"/>
      <c r="O37" s="446"/>
      <c r="P37" s="446"/>
      <c r="Q37" s="71"/>
      <c r="R37" s="447"/>
      <c r="S37" s="448"/>
    </row>
    <row r="38" spans="1:19" s="12" customFormat="1" ht="15.75" customHeight="1">
      <c r="A38" s="16">
        <v>22</v>
      </c>
      <c r="B38" s="444"/>
      <c r="C38" s="445"/>
      <c r="D38" s="16"/>
      <c r="E38" s="16"/>
      <c r="F38" s="446"/>
      <c r="G38" s="446"/>
      <c r="H38" s="446"/>
      <c r="I38" s="446"/>
      <c r="J38" s="446"/>
      <c r="K38" s="446"/>
      <c r="L38" s="446"/>
      <c r="M38" s="446"/>
      <c r="N38" s="446"/>
      <c r="O38" s="446"/>
      <c r="P38" s="446"/>
      <c r="Q38" s="71"/>
      <c r="R38" s="447"/>
      <c r="S38" s="448"/>
    </row>
    <row r="39" spans="1:19" s="12" customFormat="1" ht="15.75" customHeight="1">
      <c r="A39" s="16">
        <v>23</v>
      </c>
      <c r="B39" s="444"/>
      <c r="C39" s="445"/>
      <c r="D39" s="16"/>
      <c r="E39" s="16"/>
      <c r="F39" s="446"/>
      <c r="G39" s="446"/>
      <c r="H39" s="446"/>
      <c r="I39" s="446"/>
      <c r="J39" s="446"/>
      <c r="K39" s="446"/>
      <c r="L39" s="446"/>
      <c r="M39" s="446"/>
      <c r="N39" s="446"/>
      <c r="O39" s="446"/>
      <c r="P39" s="446"/>
      <c r="Q39" s="71"/>
      <c r="R39" s="447"/>
      <c r="S39" s="448"/>
    </row>
    <row r="40" spans="1:19" s="12" customFormat="1" ht="15.75" customHeight="1">
      <c r="A40" s="16">
        <v>24</v>
      </c>
      <c r="B40" s="444"/>
      <c r="C40" s="445"/>
      <c r="D40" s="16"/>
      <c r="E40" s="16"/>
      <c r="F40" s="446"/>
      <c r="G40" s="446"/>
      <c r="H40" s="446"/>
      <c r="I40" s="446"/>
      <c r="J40" s="446"/>
      <c r="K40" s="446"/>
      <c r="L40" s="446"/>
      <c r="M40" s="446"/>
      <c r="N40" s="446"/>
      <c r="O40" s="446"/>
      <c r="P40" s="446"/>
      <c r="Q40" s="71"/>
      <c r="R40" s="447"/>
      <c r="S40" s="448"/>
    </row>
    <row r="41" spans="1:19" s="12" customFormat="1" ht="15.75" customHeight="1">
      <c r="A41" s="16">
        <v>25</v>
      </c>
      <c r="B41" s="444"/>
      <c r="C41" s="445"/>
      <c r="D41" s="16"/>
      <c r="E41" s="16"/>
      <c r="F41" s="446"/>
      <c r="G41" s="446"/>
      <c r="H41" s="446"/>
      <c r="I41" s="446"/>
      <c r="J41" s="446"/>
      <c r="K41" s="446"/>
      <c r="L41" s="446"/>
      <c r="M41" s="446"/>
      <c r="N41" s="446"/>
      <c r="O41" s="446"/>
      <c r="P41" s="446"/>
      <c r="Q41" s="71"/>
      <c r="R41" s="447"/>
      <c r="S41" s="448"/>
    </row>
    <row r="42" spans="1:19" s="12" customFormat="1" ht="15.75" customHeight="1">
      <c r="A42" s="16">
        <v>26</v>
      </c>
      <c r="B42" s="444"/>
      <c r="C42" s="445"/>
      <c r="D42" s="16"/>
      <c r="E42" s="16"/>
      <c r="F42" s="446"/>
      <c r="G42" s="446"/>
      <c r="H42" s="446"/>
      <c r="I42" s="446"/>
      <c r="J42" s="446"/>
      <c r="K42" s="446"/>
      <c r="L42" s="446"/>
      <c r="M42" s="446"/>
      <c r="N42" s="446"/>
      <c r="O42" s="446"/>
      <c r="P42" s="446"/>
      <c r="Q42" s="71"/>
      <c r="R42" s="447"/>
      <c r="S42" s="448"/>
    </row>
    <row r="43" spans="1:19" s="12" customFormat="1" ht="15.75" customHeight="1">
      <c r="A43" s="16">
        <v>27</v>
      </c>
      <c r="B43" s="444"/>
      <c r="C43" s="445"/>
      <c r="D43" s="16"/>
      <c r="E43" s="16"/>
      <c r="F43" s="446"/>
      <c r="G43" s="446"/>
      <c r="H43" s="446"/>
      <c r="I43" s="446"/>
      <c r="J43" s="446"/>
      <c r="K43" s="446"/>
      <c r="L43" s="446"/>
      <c r="M43" s="446"/>
      <c r="N43" s="446"/>
      <c r="O43" s="446"/>
      <c r="P43" s="446"/>
      <c r="Q43" s="71"/>
      <c r="R43" s="447"/>
      <c r="S43" s="448"/>
    </row>
    <row r="44" spans="1:19" s="12" customFormat="1" ht="15.75" customHeight="1">
      <c r="A44" s="16">
        <v>28</v>
      </c>
      <c r="B44" s="444"/>
      <c r="C44" s="445"/>
      <c r="D44" s="16"/>
      <c r="E44" s="16"/>
      <c r="F44" s="446"/>
      <c r="G44" s="446"/>
      <c r="H44" s="446"/>
      <c r="I44" s="446"/>
      <c r="J44" s="446"/>
      <c r="K44" s="446"/>
      <c r="L44" s="446"/>
      <c r="M44" s="446"/>
      <c r="N44" s="446"/>
      <c r="O44" s="446"/>
      <c r="P44" s="446"/>
      <c r="Q44" s="71"/>
      <c r="R44" s="447"/>
      <c r="S44" s="448"/>
    </row>
    <row r="45" spans="1:19" s="12" customFormat="1" ht="15.75" customHeight="1">
      <c r="A45" s="16">
        <v>29</v>
      </c>
      <c r="B45" s="444"/>
      <c r="C45" s="445"/>
      <c r="D45" s="16"/>
      <c r="E45" s="16"/>
      <c r="F45" s="446"/>
      <c r="G45" s="446"/>
      <c r="H45" s="446"/>
      <c r="I45" s="446"/>
      <c r="J45" s="446"/>
      <c r="K45" s="446"/>
      <c r="L45" s="446"/>
      <c r="M45" s="446"/>
      <c r="N45" s="446"/>
      <c r="O45" s="446"/>
      <c r="P45" s="446"/>
      <c r="Q45" s="71"/>
      <c r="R45" s="447"/>
      <c r="S45" s="448"/>
    </row>
    <row r="46" spans="1:19" s="12" customFormat="1" ht="15.75" customHeight="1">
      <c r="A46" s="16">
        <v>30</v>
      </c>
      <c r="B46" s="444"/>
      <c r="C46" s="445"/>
      <c r="D46" s="16"/>
      <c r="E46" s="16"/>
      <c r="F46" s="446"/>
      <c r="G46" s="446"/>
      <c r="H46" s="446"/>
      <c r="I46" s="446"/>
      <c r="J46" s="446"/>
      <c r="K46" s="446"/>
      <c r="L46" s="446"/>
      <c r="M46" s="446"/>
      <c r="N46" s="446"/>
      <c r="O46" s="446"/>
      <c r="P46" s="446"/>
      <c r="Q46" s="71"/>
      <c r="R46" s="447"/>
      <c r="S46" s="448"/>
    </row>
    <row r="47" spans="1:19" s="17" customFormat="1" ht="12" customHeight="1">
      <c r="A47" s="17" t="s">
        <v>61</v>
      </c>
    </row>
    <row r="48" spans="1:19" ht="12" customHeight="1">
      <c r="A48" s="17" t="s">
        <v>271</v>
      </c>
      <c r="B48" s="17"/>
      <c r="C48" s="17"/>
      <c r="D48" s="17"/>
      <c r="E48" s="17"/>
      <c r="F48" s="17"/>
      <c r="G48" s="17"/>
      <c r="H48" s="17"/>
      <c r="I48" s="17"/>
      <c r="J48" s="17"/>
      <c r="K48" s="17"/>
      <c r="L48" s="17"/>
      <c r="M48" s="17"/>
      <c r="N48" s="17"/>
      <c r="O48" s="17"/>
      <c r="P48" s="17"/>
      <c r="Q48" s="17"/>
      <c r="R48" s="17"/>
    </row>
    <row r="49" spans="1:18" ht="12" customHeight="1">
      <c r="A49" s="17" t="s">
        <v>272</v>
      </c>
      <c r="B49" s="17"/>
      <c r="C49" s="17"/>
      <c r="D49" s="17"/>
      <c r="E49" s="17"/>
      <c r="F49" s="17"/>
      <c r="G49" s="17"/>
      <c r="H49" s="17"/>
      <c r="I49" s="17"/>
      <c r="J49" s="17"/>
      <c r="K49" s="17"/>
      <c r="L49" s="17"/>
      <c r="M49" s="17"/>
      <c r="N49" s="17"/>
      <c r="O49" s="17"/>
      <c r="P49" s="17"/>
      <c r="Q49" s="17"/>
      <c r="R49" s="17"/>
    </row>
    <row r="50" spans="1:18" ht="12" customHeight="1">
      <c r="A50" s="17" t="s">
        <v>238</v>
      </c>
      <c r="B50" s="17"/>
      <c r="C50" s="17"/>
      <c r="D50" s="17"/>
      <c r="E50" s="17"/>
      <c r="F50" s="17"/>
      <c r="G50" s="17"/>
      <c r="H50" s="17"/>
      <c r="I50" s="17"/>
      <c r="J50" s="17"/>
      <c r="K50" s="17"/>
      <c r="L50" s="17"/>
      <c r="M50" s="17"/>
      <c r="N50" s="17"/>
      <c r="O50" s="17"/>
      <c r="P50" s="17"/>
      <c r="Q50" s="17"/>
      <c r="R50" s="17"/>
    </row>
    <row r="51" spans="1:18" ht="12" customHeight="1">
      <c r="A51" s="23" t="s">
        <v>273</v>
      </c>
      <c r="B51" s="17"/>
      <c r="C51" s="17"/>
      <c r="D51" s="17"/>
      <c r="E51" s="17"/>
      <c r="F51" s="17"/>
      <c r="G51" s="17"/>
      <c r="H51" s="17"/>
      <c r="I51" s="17"/>
      <c r="J51" s="17"/>
      <c r="K51" s="17"/>
      <c r="L51" s="17"/>
      <c r="M51" s="17"/>
      <c r="N51" s="17"/>
      <c r="O51" s="17"/>
      <c r="P51" s="17"/>
      <c r="Q51" s="17"/>
      <c r="R51" s="17"/>
    </row>
    <row r="52" spans="1:18">
      <c r="A52" s="23" t="s">
        <v>274</v>
      </c>
    </row>
    <row r="53" spans="1:18" ht="12" customHeight="1">
      <c r="A53" s="23" t="s">
        <v>66</v>
      </c>
    </row>
    <row r="54" spans="1:18" ht="12" customHeight="1">
      <c r="A54" s="23" t="s">
        <v>64</v>
      </c>
    </row>
    <row r="55" spans="1:18" ht="12" customHeight="1">
      <c r="A55" s="23" t="s">
        <v>232</v>
      </c>
    </row>
    <row r="56" spans="1:18">
      <c r="A56" s="17" t="s">
        <v>275</v>
      </c>
    </row>
    <row r="57" spans="1:18">
      <c r="A57" s="17" t="s">
        <v>276</v>
      </c>
      <c r="B57" s="17"/>
    </row>
  </sheetData>
  <mergeCells count="103">
    <mergeCell ref="C4:R5"/>
    <mergeCell ref="A7:C8"/>
    <mergeCell ref="D7:J8"/>
    <mergeCell ref="K7:K8"/>
    <mergeCell ref="D10:Q11"/>
    <mergeCell ref="D13:E13"/>
    <mergeCell ref="R15:S16"/>
    <mergeCell ref="B17:C17"/>
    <mergeCell ref="F17:P17"/>
    <mergeCell ref="R17:S17"/>
    <mergeCell ref="B18:C18"/>
    <mergeCell ref="F18:P18"/>
    <mergeCell ref="R18:S18"/>
    <mergeCell ref="A15:A16"/>
    <mergeCell ref="B15:C16"/>
    <mergeCell ref="D15:D16"/>
    <mergeCell ref="E15:E16"/>
    <mergeCell ref="F15:P16"/>
    <mergeCell ref="Q15:Q16"/>
    <mergeCell ref="B21:C21"/>
    <mergeCell ref="F21:P21"/>
    <mergeCell ref="R21:S21"/>
    <mergeCell ref="B22:C22"/>
    <mergeCell ref="F22:P22"/>
    <mergeCell ref="R22:S22"/>
    <mergeCell ref="B19:C19"/>
    <mergeCell ref="F19:P19"/>
    <mergeCell ref="R19:S19"/>
    <mergeCell ref="B20:C20"/>
    <mergeCell ref="F20:P20"/>
    <mergeCell ref="R20:S20"/>
    <mergeCell ref="B25:C25"/>
    <mergeCell ref="F25:P25"/>
    <mergeCell ref="R25:S25"/>
    <mergeCell ref="B26:C26"/>
    <mergeCell ref="F26:P26"/>
    <mergeCell ref="R26:S26"/>
    <mergeCell ref="B23:C23"/>
    <mergeCell ref="F23:P23"/>
    <mergeCell ref="R23:S23"/>
    <mergeCell ref="B24:C24"/>
    <mergeCell ref="F24:P24"/>
    <mergeCell ref="R24:S24"/>
    <mergeCell ref="B29:C29"/>
    <mergeCell ref="F29:P29"/>
    <mergeCell ref="R29:S29"/>
    <mergeCell ref="B30:C30"/>
    <mergeCell ref="F30:P30"/>
    <mergeCell ref="R30:S30"/>
    <mergeCell ref="B27:C27"/>
    <mergeCell ref="F27:P27"/>
    <mergeCell ref="R27:S27"/>
    <mergeCell ref="B28:C28"/>
    <mergeCell ref="F28:P28"/>
    <mergeCell ref="R28:S28"/>
    <mergeCell ref="B33:C33"/>
    <mergeCell ref="F33:P33"/>
    <mergeCell ref="R33:S33"/>
    <mergeCell ref="B34:C34"/>
    <mergeCell ref="F34:P34"/>
    <mergeCell ref="R34:S34"/>
    <mergeCell ref="B31:C31"/>
    <mergeCell ref="F31:P31"/>
    <mergeCell ref="R31:S31"/>
    <mergeCell ref="B32:C32"/>
    <mergeCell ref="F32:P32"/>
    <mergeCell ref="R32:S32"/>
    <mergeCell ref="B37:C37"/>
    <mergeCell ref="F37:P37"/>
    <mergeCell ref="R37:S37"/>
    <mergeCell ref="B38:C38"/>
    <mergeCell ref="F38:P38"/>
    <mergeCell ref="R38:S38"/>
    <mergeCell ref="B35:C35"/>
    <mergeCell ref="F35:P35"/>
    <mergeCell ref="R35:S35"/>
    <mergeCell ref="B36:C36"/>
    <mergeCell ref="F36:P36"/>
    <mergeCell ref="R36:S36"/>
    <mergeCell ref="B41:C41"/>
    <mergeCell ref="F41:P41"/>
    <mergeCell ref="R41:S41"/>
    <mergeCell ref="B42:C42"/>
    <mergeCell ref="F42:P42"/>
    <mergeCell ref="R42:S42"/>
    <mergeCell ref="B39:C39"/>
    <mergeCell ref="F39:P39"/>
    <mergeCell ref="R39:S39"/>
    <mergeCell ref="B40:C40"/>
    <mergeCell ref="F40:P40"/>
    <mergeCell ref="R40:S40"/>
    <mergeCell ref="B45:C45"/>
    <mergeCell ref="F45:P45"/>
    <mergeCell ref="R45:S45"/>
    <mergeCell ref="B46:C46"/>
    <mergeCell ref="F46:P46"/>
    <mergeCell ref="R46:S46"/>
    <mergeCell ref="B43:C43"/>
    <mergeCell ref="F43:P43"/>
    <mergeCell ref="R43:S43"/>
    <mergeCell ref="B44:C44"/>
    <mergeCell ref="F44:P44"/>
    <mergeCell ref="R44:S44"/>
  </mergeCells>
  <phoneticPr fontId="3"/>
  <dataValidations count="1">
    <dataValidation type="list" showInputMessage="1" showErrorMessage="1" sqref="Q17:Q46" xr:uid="{00000000-0002-0000-0900-000000000000}">
      <formula1>"術者,指導的助手"</formula1>
    </dataValidation>
  </dataValidations>
  <printOptions horizontalCentered="1"/>
  <pageMargins left="0.59055118110236227" right="0.55118110236220474"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CB208-63C5-467F-9CB7-65C4944906E7}">
  <sheetPr codeName="Sheet4">
    <pageSetUpPr fitToPage="1"/>
  </sheetPr>
  <dimension ref="B5:BD252"/>
  <sheetViews>
    <sheetView showGridLines="0" showRowColHeaders="0" zoomScaleNormal="100" workbookViewId="0">
      <selection activeCell="V14" sqref="V14"/>
    </sheetView>
  </sheetViews>
  <sheetFormatPr defaultColWidth="9" defaultRowHeight="13.5"/>
  <cols>
    <col min="1" max="1" width="3.25" style="1" customWidth="1"/>
    <col min="2" max="19" width="3.125" style="5" customWidth="1"/>
    <col min="20" max="30" width="3.125" style="1" customWidth="1"/>
    <col min="31" max="16384" width="9" style="1"/>
  </cols>
  <sheetData>
    <row r="5" spans="2:56">
      <c r="G5" s="1"/>
      <c r="H5" s="1"/>
      <c r="I5" s="1"/>
      <c r="J5" s="1"/>
      <c r="K5" s="1"/>
      <c r="L5" s="1"/>
      <c r="M5" s="1"/>
      <c r="N5" s="1"/>
      <c r="O5" s="1"/>
      <c r="P5" s="1"/>
      <c r="Q5" s="1"/>
      <c r="R5" s="1"/>
      <c r="S5" s="1"/>
    </row>
    <row r="7" spans="2:56" s="2" customFormat="1" ht="12" customHeight="1">
      <c r="B7" s="3" t="s">
        <v>9</v>
      </c>
      <c r="C7" s="3"/>
      <c r="D7" s="3"/>
      <c r="E7" s="3"/>
      <c r="F7" s="3"/>
      <c r="G7" s="169"/>
      <c r="H7" s="3"/>
      <c r="I7" s="3"/>
      <c r="J7" s="3"/>
      <c r="K7" s="3"/>
      <c r="L7" s="3"/>
      <c r="M7" s="3"/>
      <c r="N7" s="3"/>
      <c r="O7" s="3"/>
      <c r="P7" s="3"/>
      <c r="Q7" s="3"/>
      <c r="R7" s="3"/>
      <c r="S7" s="3"/>
      <c r="T7" s="3"/>
      <c r="U7" s="3"/>
      <c r="V7" s="3"/>
      <c r="W7" s="3"/>
      <c r="X7" s="3"/>
      <c r="Y7" s="3"/>
      <c r="Z7" s="3"/>
      <c r="AA7" s="3"/>
      <c r="AB7" s="86" t="s">
        <v>10</v>
      </c>
    </row>
    <row r="8" spans="2:56">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86" t="s">
        <v>296</v>
      </c>
    </row>
    <row r="9" spans="2:56">
      <c r="R9" s="171"/>
      <c r="S9" s="1"/>
    </row>
    <row r="10" spans="2:56" ht="15" customHeight="1">
      <c r="D10" s="238" t="s">
        <v>284</v>
      </c>
      <c r="E10" s="239"/>
      <c r="F10" s="239"/>
      <c r="G10" s="239"/>
      <c r="H10" s="239"/>
      <c r="I10" s="239"/>
      <c r="J10" s="239"/>
      <c r="K10" s="239"/>
      <c r="L10" s="239"/>
      <c r="M10" s="239"/>
      <c r="N10" s="239"/>
      <c r="O10" s="239"/>
      <c r="P10" s="239"/>
      <c r="Q10" s="239"/>
      <c r="R10" s="239"/>
      <c r="S10" s="239"/>
      <c r="T10" s="239"/>
      <c r="U10" s="239"/>
      <c r="V10" s="239"/>
      <c r="W10" s="239"/>
      <c r="X10" s="239"/>
      <c r="Y10" s="239"/>
      <c r="Z10" s="240"/>
    </row>
    <row r="11" spans="2:56" ht="15" customHeight="1">
      <c r="C11" s="172"/>
      <c r="D11" s="241"/>
      <c r="E11" s="242"/>
      <c r="F11" s="242"/>
      <c r="G11" s="242"/>
      <c r="H11" s="242"/>
      <c r="I11" s="242"/>
      <c r="J11" s="242"/>
      <c r="K11" s="242"/>
      <c r="L11" s="242"/>
      <c r="M11" s="242"/>
      <c r="N11" s="242"/>
      <c r="O11" s="242"/>
      <c r="P11" s="242"/>
      <c r="Q11" s="242"/>
      <c r="R11" s="242"/>
      <c r="S11" s="242"/>
      <c r="T11" s="242"/>
      <c r="U11" s="242"/>
      <c r="V11" s="242"/>
      <c r="W11" s="242"/>
      <c r="X11" s="242"/>
      <c r="Y11" s="242"/>
      <c r="Z11" s="243"/>
    </row>
    <row r="12" spans="2:56">
      <c r="F12" s="121"/>
      <c r="S12" s="1"/>
    </row>
    <row r="13" spans="2:56">
      <c r="B13" s="173"/>
      <c r="C13" s="173"/>
      <c r="D13" s="173"/>
      <c r="E13" s="173"/>
      <c r="F13" s="173"/>
      <c r="G13" s="173"/>
      <c r="H13" s="173"/>
      <c r="I13" s="173"/>
      <c r="J13" s="173"/>
      <c r="K13" s="173"/>
      <c r="L13" s="1"/>
      <c r="M13" s="1"/>
      <c r="N13" s="1"/>
      <c r="O13" s="1"/>
      <c r="P13" s="1"/>
      <c r="Q13" s="1"/>
      <c r="R13" s="1"/>
      <c r="S13" s="1"/>
      <c r="V13" s="244">
        <v>2023</v>
      </c>
      <c r="W13" s="245"/>
      <c r="X13" s="174" t="s">
        <v>20</v>
      </c>
      <c r="Y13" s="182"/>
      <c r="Z13" s="173" t="s">
        <v>32</v>
      </c>
      <c r="AA13" s="182"/>
      <c r="AB13" s="173" t="s">
        <v>33</v>
      </c>
    </row>
    <row r="14" spans="2:56" ht="7.5" customHeight="1">
      <c r="K14" s="149"/>
      <c r="S14" s="1"/>
    </row>
    <row r="15" spans="2:56" s="123" customFormat="1" ht="24" customHeight="1">
      <c r="B15" s="152" t="s">
        <v>34</v>
      </c>
      <c r="D15" s="139"/>
      <c r="E15" s="139"/>
      <c r="F15" s="140"/>
      <c r="G15" s="246">
        <f>'１'!G19</f>
        <v>0</v>
      </c>
      <c r="H15" s="247"/>
      <c r="I15" s="247"/>
      <c r="J15" s="247"/>
      <c r="K15" s="247"/>
      <c r="L15" s="247"/>
      <c r="M15" s="247"/>
      <c r="N15" s="247"/>
      <c r="O15" s="247"/>
      <c r="P15" s="247"/>
      <c r="Q15" s="248"/>
      <c r="R15" s="149"/>
      <c r="S15" s="152"/>
      <c r="T15" s="141"/>
      <c r="U15" s="141"/>
      <c r="V15" s="141"/>
      <c r="W15" s="141"/>
      <c r="X15" s="141"/>
      <c r="Y15" s="141"/>
      <c r="Z15" s="141"/>
      <c r="AA15" s="141"/>
      <c r="AB15" s="141"/>
      <c r="AD15" s="134"/>
      <c r="AE15" s="175"/>
      <c r="AF15" s="176"/>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row>
    <row r="16" spans="2:56" ht="7.5" customHeight="1">
      <c r="B16" s="174"/>
      <c r="C16" s="174"/>
      <c r="D16" s="174"/>
      <c r="E16" s="174"/>
      <c r="S16" s="1"/>
    </row>
    <row r="17" spans="2:28" s="177" customFormat="1">
      <c r="B17" s="5" t="s">
        <v>46</v>
      </c>
      <c r="C17" s="5"/>
      <c r="D17" s="5"/>
      <c r="E17" s="5"/>
      <c r="F17" s="5"/>
      <c r="G17" s="5"/>
      <c r="H17" s="5"/>
      <c r="I17" s="5"/>
      <c r="J17" s="5"/>
      <c r="K17" s="5"/>
      <c r="L17" s="5"/>
      <c r="M17" s="5"/>
      <c r="N17" s="5"/>
      <c r="O17" s="5"/>
      <c r="P17" s="5"/>
      <c r="Q17" s="5"/>
      <c r="R17" s="5"/>
    </row>
    <row r="18" spans="2:28" ht="7.5" customHeight="1">
      <c r="S18" s="1"/>
    </row>
    <row r="19" spans="2:28" ht="18.75" customHeight="1">
      <c r="C19" s="233"/>
      <c r="D19" s="234"/>
      <c r="E19" s="174" t="s">
        <v>35</v>
      </c>
      <c r="F19" s="233"/>
      <c r="G19" s="234"/>
      <c r="H19" s="174" t="s">
        <v>36</v>
      </c>
      <c r="I19" s="235"/>
      <c r="J19" s="236"/>
      <c r="K19" s="236"/>
      <c r="L19" s="236"/>
      <c r="M19" s="236"/>
      <c r="N19" s="236"/>
      <c r="O19" s="236"/>
      <c r="P19" s="236"/>
      <c r="Q19" s="236"/>
      <c r="R19" s="236"/>
      <c r="S19" s="236"/>
      <c r="T19" s="236"/>
      <c r="U19" s="236"/>
      <c r="V19" s="236"/>
      <c r="W19" s="236"/>
      <c r="X19" s="236"/>
      <c r="Y19" s="236"/>
      <c r="Z19" s="236"/>
      <c r="AA19" s="236"/>
      <c r="AB19" s="237"/>
    </row>
    <row r="20" spans="2:28" ht="6" customHeight="1">
      <c r="C20" s="178"/>
      <c r="D20" s="178"/>
      <c r="E20" s="174"/>
      <c r="F20" s="178"/>
      <c r="G20" s="178"/>
      <c r="H20" s="174"/>
      <c r="I20" s="179"/>
      <c r="J20" s="179"/>
      <c r="K20" s="179"/>
      <c r="L20" s="179"/>
      <c r="M20" s="179"/>
      <c r="N20" s="179"/>
      <c r="O20" s="179"/>
      <c r="P20" s="179"/>
      <c r="Q20" s="179"/>
      <c r="R20" s="179"/>
      <c r="S20" s="180"/>
      <c r="T20" s="180"/>
      <c r="U20" s="180"/>
      <c r="V20" s="180"/>
      <c r="W20" s="180"/>
      <c r="X20" s="180"/>
      <c r="Y20" s="180"/>
      <c r="Z20" s="180"/>
      <c r="AA20" s="180"/>
      <c r="AB20" s="180"/>
    </row>
    <row r="21" spans="2:28" ht="18.75" customHeight="1">
      <c r="C21" s="233"/>
      <c r="D21" s="234"/>
      <c r="E21" s="174" t="s">
        <v>35</v>
      </c>
      <c r="F21" s="233"/>
      <c r="G21" s="234"/>
      <c r="H21" s="174" t="s">
        <v>36</v>
      </c>
      <c r="I21" s="235"/>
      <c r="J21" s="236"/>
      <c r="K21" s="236"/>
      <c r="L21" s="236"/>
      <c r="M21" s="236"/>
      <c r="N21" s="236"/>
      <c r="O21" s="236"/>
      <c r="P21" s="236"/>
      <c r="Q21" s="236"/>
      <c r="R21" s="236"/>
      <c r="S21" s="236"/>
      <c r="T21" s="236"/>
      <c r="U21" s="236"/>
      <c r="V21" s="236"/>
      <c r="W21" s="236"/>
      <c r="X21" s="236"/>
      <c r="Y21" s="236"/>
      <c r="Z21" s="236"/>
      <c r="AA21" s="236"/>
      <c r="AB21" s="237"/>
    </row>
    <row r="22" spans="2:28" ht="6" customHeight="1">
      <c r="C22" s="178"/>
      <c r="D22" s="178"/>
      <c r="E22" s="174"/>
      <c r="F22" s="178"/>
      <c r="G22" s="178"/>
      <c r="H22" s="174"/>
      <c r="I22" s="179"/>
      <c r="J22" s="179"/>
      <c r="K22" s="179"/>
      <c r="L22" s="179"/>
      <c r="M22" s="179"/>
      <c r="N22" s="179"/>
      <c r="O22" s="179"/>
      <c r="P22" s="179"/>
      <c r="Q22" s="179"/>
      <c r="R22" s="179"/>
      <c r="S22" s="180"/>
      <c r="T22" s="180"/>
      <c r="U22" s="180"/>
      <c r="V22" s="180"/>
      <c r="W22" s="180"/>
      <c r="X22" s="180"/>
      <c r="Y22" s="180"/>
      <c r="Z22" s="180"/>
      <c r="AA22" s="180"/>
      <c r="AB22" s="180"/>
    </row>
    <row r="23" spans="2:28" ht="18.75" customHeight="1">
      <c r="C23" s="233"/>
      <c r="D23" s="234"/>
      <c r="E23" s="174" t="s">
        <v>35</v>
      </c>
      <c r="F23" s="233"/>
      <c r="G23" s="234"/>
      <c r="H23" s="174" t="s">
        <v>36</v>
      </c>
      <c r="I23" s="235"/>
      <c r="J23" s="236"/>
      <c r="K23" s="236"/>
      <c r="L23" s="236"/>
      <c r="M23" s="236"/>
      <c r="N23" s="236"/>
      <c r="O23" s="236"/>
      <c r="P23" s="236"/>
      <c r="Q23" s="236"/>
      <c r="R23" s="236"/>
      <c r="S23" s="236"/>
      <c r="T23" s="236"/>
      <c r="U23" s="236"/>
      <c r="V23" s="236"/>
      <c r="W23" s="236"/>
      <c r="X23" s="236"/>
      <c r="Y23" s="236"/>
      <c r="Z23" s="236"/>
      <c r="AA23" s="236"/>
      <c r="AB23" s="237"/>
    </row>
    <row r="24" spans="2:28" ht="6" customHeight="1">
      <c r="C24" s="178"/>
      <c r="D24" s="178"/>
      <c r="E24" s="174"/>
      <c r="F24" s="178"/>
      <c r="G24" s="178"/>
      <c r="H24" s="174"/>
      <c r="I24" s="179"/>
      <c r="J24" s="179"/>
      <c r="K24" s="179"/>
      <c r="L24" s="179"/>
      <c r="M24" s="179"/>
      <c r="N24" s="179"/>
      <c r="O24" s="179"/>
      <c r="P24" s="179"/>
      <c r="Q24" s="179"/>
      <c r="R24" s="179"/>
      <c r="S24" s="180"/>
      <c r="T24" s="180"/>
      <c r="U24" s="180"/>
      <c r="V24" s="180"/>
      <c r="W24" s="180"/>
      <c r="X24" s="180"/>
      <c r="Y24" s="180"/>
      <c r="Z24" s="180"/>
      <c r="AA24" s="180"/>
      <c r="AB24" s="180"/>
    </row>
    <row r="25" spans="2:28" ht="18.75" customHeight="1">
      <c r="C25" s="233"/>
      <c r="D25" s="234"/>
      <c r="E25" s="174" t="s">
        <v>35</v>
      </c>
      <c r="F25" s="233"/>
      <c r="G25" s="234"/>
      <c r="H25" s="174" t="s">
        <v>36</v>
      </c>
      <c r="I25" s="235"/>
      <c r="J25" s="236"/>
      <c r="K25" s="236"/>
      <c r="L25" s="236"/>
      <c r="M25" s="236"/>
      <c r="N25" s="236"/>
      <c r="O25" s="236"/>
      <c r="P25" s="236"/>
      <c r="Q25" s="236"/>
      <c r="R25" s="236"/>
      <c r="S25" s="236"/>
      <c r="T25" s="236"/>
      <c r="U25" s="236"/>
      <c r="V25" s="236"/>
      <c r="W25" s="236"/>
      <c r="X25" s="236"/>
      <c r="Y25" s="236"/>
      <c r="Z25" s="236"/>
      <c r="AA25" s="236"/>
      <c r="AB25" s="237"/>
    </row>
    <row r="26" spans="2:28" ht="6" customHeight="1">
      <c r="C26" s="178"/>
      <c r="D26" s="178"/>
      <c r="E26" s="174"/>
      <c r="F26" s="178"/>
      <c r="G26" s="178"/>
      <c r="H26" s="174"/>
      <c r="I26" s="179"/>
      <c r="J26" s="179"/>
      <c r="K26" s="179"/>
      <c r="L26" s="179"/>
      <c r="M26" s="179"/>
      <c r="N26" s="179"/>
      <c r="O26" s="179"/>
      <c r="P26" s="179"/>
      <c r="Q26" s="179"/>
      <c r="R26" s="179"/>
      <c r="S26" s="180"/>
      <c r="T26" s="180"/>
      <c r="U26" s="180"/>
      <c r="V26" s="180"/>
      <c r="W26" s="180"/>
      <c r="X26" s="180"/>
      <c r="Y26" s="180"/>
      <c r="Z26" s="180"/>
      <c r="AA26" s="180"/>
      <c r="AB26" s="180"/>
    </row>
    <row r="27" spans="2:28" ht="18.75" customHeight="1">
      <c r="C27" s="233"/>
      <c r="D27" s="234"/>
      <c r="E27" s="174" t="s">
        <v>35</v>
      </c>
      <c r="F27" s="233"/>
      <c r="G27" s="234"/>
      <c r="H27" s="174" t="s">
        <v>36</v>
      </c>
      <c r="I27" s="235"/>
      <c r="J27" s="236"/>
      <c r="K27" s="236"/>
      <c r="L27" s="236"/>
      <c r="M27" s="236"/>
      <c r="N27" s="236"/>
      <c r="O27" s="236"/>
      <c r="P27" s="236"/>
      <c r="Q27" s="236"/>
      <c r="R27" s="236"/>
      <c r="S27" s="236"/>
      <c r="T27" s="236"/>
      <c r="U27" s="236"/>
      <c r="V27" s="236"/>
      <c r="W27" s="236"/>
      <c r="X27" s="236"/>
      <c r="Y27" s="236"/>
      <c r="Z27" s="236"/>
      <c r="AA27" s="236"/>
      <c r="AB27" s="237"/>
    </row>
    <row r="28" spans="2:28" ht="6" customHeight="1">
      <c r="C28" s="178"/>
      <c r="D28" s="178"/>
      <c r="E28" s="174"/>
      <c r="F28" s="178"/>
      <c r="G28" s="178"/>
      <c r="H28" s="174"/>
      <c r="I28" s="179"/>
      <c r="J28" s="179"/>
      <c r="K28" s="179"/>
      <c r="L28" s="179"/>
      <c r="M28" s="179"/>
      <c r="N28" s="179"/>
      <c r="O28" s="179"/>
      <c r="P28" s="179"/>
      <c r="Q28" s="179"/>
      <c r="R28" s="179"/>
      <c r="S28" s="180"/>
      <c r="T28" s="180"/>
      <c r="U28" s="180"/>
      <c r="V28" s="180"/>
      <c r="W28" s="180"/>
      <c r="X28" s="180"/>
      <c r="Y28" s="180"/>
      <c r="Z28" s="180"/>
      <c r="AA28" s="180"/>
      <c r="AB28" s="180"/>
    </row>
    <row r="29" spans="2:28" ht="18.75" customHeight="1">
      <c r="C29" s="233"/>
      <c r="D29" s="234"/>
      <c r="E29" s="174" t="s">
        <v>35</v>
      </c>
      <c r="F29" s="233"/>
      <c r="G29" s="234"/>
      <c r="H29" s="174" t="s">
        <v>36</v>
      </c>
      <c r="I29" s="235"/>
      <c r="J29" s="236"/>
      <c r="K29" s="236"/>
      <c r="L29" s="236"/>
      <c r="M29" s="236"/>
      <c r="N29" s="236"/>
      <c r="O29" s="236"/>
      <c r="P29" s="236"/>
      <c r="Q29" s="236"/>
      <c r="R29" s="236"/>
      <c r="S29" s="236"/>
      <c r="T29" s="236"/>
      <c r="U29" s="236"/>
      <c r="V29" s="236"/>
      <c r="W29" s="236"/>
      <c r="X29" s="236"/>
      <c r="Y29" s="236"/>
      <c r="Z29" s="236"/>
      <c r="AA29" s="236"/>
      <c r="AB29" s="237"/>
    </row>
    <row r="30" spans="2:28" ht="6" customHeight="1">
      <c r="C30" s="178"/>
      <c r="D30" s="178"/>
      <c r="E30" s="174"/>
      <c r="F30" s="178"/>
      <c r="G30" s="178"/>
      <c r="H30" s="174"/>
      <c r="I30" s="179"/>
      <c r="J30" s="179"/>
      <c r="K30" s="179"/>
      <c r="L30" s="179"/>
      <c r="M30" s="179"/>
      <c r="N30" s="179"/>
      <c r="O30" s="179"/>
      <c r="P30" s="179"/>
      <c r="Q30" s="179"/>
      <c r="R30" s="179"/>
      <c r="S30" s="180"/>
      <c r="T30" s="180"/>
      <c r="U30" s="180"/>
      <c r="V30" s="180"/>
      <c r="W30" s="180"/>
      <c r="X30" s="180"/>
      <c r="Y30" s="180"/>
      <c r="Z30" s="180"/>
      <c r="AA30" s="180"/>
      <c r="AB30" s="180"/>
    </row>
    <row r="31" spans="2:28" ht="18.75" customHeight="1">
      <c r="C31" s="233"/>
      <c r="D31" s="234"/>
      <c r="E31" s="174" t="s">
        <v>35</v>
      </c>
      <c r="F31" s="233"/>
      <c r="G31" s="234"/>
      <c r="H31" s="174" t="s">
        <v>36</v>
      </c>
      <c r="I31" s="235"/>
      <c r="J31" s="236"/>
      <c r="K31" s="236"/>
      <c r="L31" s="236"/>
      <c r="M31" s="236"/>
      <c r="N31" s="236"/>
      <c r="O31" s="236"/>
      <c r="P31" s="236"/>
      <c r="Q31" s="236"/>
      <c r="R31" s="236"/>
      <c r="S31" s="236"/>
      <c r="T31" s="236"/>
      <c r="U31" s="236"/>
      <c r="V31" s="236"/>
      <c r="W31" s="236"/>
      <c r="X31" s="236"/>
      <c r="Y31" s="236"/>
      <c r="Z31" s="236"/>
      <c r="AA31" s="236"/>
      <c r="AB31" s="237"/>
    </row>
    <row r="32" spans="2:28" ht="6" customHeight="1">
      <c r="C32" s="178"/>
      <c r="D32" s="178"/>
      <c r="E32" s="174"/>
      <c r="F32" s="178"/>
      <c r="G32" s="178"/>
      <c r="H32" s="174"/>
      <c r="I32" s="179"/>
      <c r="J32" s="179"/>
      <c r="K32" s="179"/>
      <c r="L32" s="179"/>
      <c r="M32" s="179"/>
      <c r="N32" s="179"/>
      <c r="O32" s="179"/>
      <c r="P32" s="179"/>
      <c r="Q32" s="179"/>
      <c r="R32" s="179"/>
      <c r="S32" s="180"/>
      <c r="T32" s="180"/>
      <c r="U32" s="180"/>
      <c r="V32" s="180"/>
      <c r="W32" s="180"/>
      <c r="X32" s="180"/>
      <c r="Y32" s="180"/>
      <c r="Z32" s="180"/>
      <c r="AA32" s="180"/>
      <c r="AB32" s="180"/>
    </row>
    <row r="33" spans="3:28" ht="18.75" customHeight="1">
      <c r="C33" s="233"/>
      <c r="D33" s="234"/>
      <c r="E33" s="174" t="s">
        <v>35</v>
      </c>
      <c r="F33" s="233"/>
      <c r="G33" s="234"/>
      <c r="H33" s="174" t="s">
        <v>36</v>
      </c>
      <c r="I33" s="235"/>
      <c r="J33" s="236"/>
      <c r="K33" s="236"/>
      <c r="L33" s="236"/>
      <c r="M33" s="236"/>
      <c r="N33" s="236"/>
      <c r="O33" s="236"/>
      <c r="P33" s="236"/>
      <c r="Q33" s="236"/>
      <c r="R33" s="236"/>
      <c r="S33" s="236"/>
      <c r="T33" s="236"/>
      <c r="U33" s="236"/>
      <c r="V33" s="236"/>
      <c r="W33" s="236"/>
      <c r="X33" s="236"/>
      <c r="Y33" s="236"/>
      <c r="Z33" s="236"/>
      <c r="AA33" s="236"/>
      <c r="AB33" s="237"/>
    </row>
    <row r="34" spans="3:28" ht="6" customHeight="1">
      <c r="C34" s="178"/>
      <c r="D34" s="178"/>
      <c r="E34" s="174"/>
      <c r="F34" s="178"/>
      <c r="G34" s="178"/>
      <c r="H34" s="174"/>
      <c r="I34" s="179"/>
      <c r="J34" s="179"/>
      <c r="K34" s="179"/>
      <c r="L34" s="179"/>
      <c r="M34" s="179"/>
      <c r="N34" s="179"/>
      <c r="O34" s="179"/>
      <c r="P34" s="179"/>
      <c r="Q34" s="179"/>
      <c r="R34" s="179"/>
      <c r="S34" s="180"/>
      <c r="T34" s="180"/>
      <c r="U34" s="180"/>
      <c r="V34" s="180"/>
      <c r="W34" s="180"/>
      <c r="X34" s="180"/>
      <c r="Y34" s="180"/>
      <c r="Z34" s="180"/>
      <c r="AA34" s="180"/>
      <c r="AB34" s="180"/>
    </row>
    <row r="35" spans="3:28" ht="18.75" customHeight="1">
      <c r="C35" s="233"/>
      <c r="D35" s="234"/>
      <c r="E35" s="174" t="s">
        <v>35</v>
      </c>
      <c r="F35" s="233"/>
      <c r="G35" s="234"/>
      <c r="H35" s="174" t="s">
        <v>36</v>
      </c>
      <c r="I35" s="235"/>
      <c r="J35" s="236"/>
      <c r="K35" s="236"/>
      <c r="L35" s="236"/>
      <c r="M35" s="236"/>
      <c r="N35" s="236"/>
      <c r="O35" s="236"/>
      <c r="P35" s="236"/>
      <c r="Q35" s="236"/>
      <c r="R35" s="236"/>
      <c r="S35" s="236"/>
      <c r="T35" s="236"/>
      <c r="U35" s="236"/>
      <c r="V35" s="236"/>
      <c r="W35" s="236"/>
      <c r="X35" s="236"/>
      <c r="Y35" s="236"/>
      <c r="Z35" s="236"/>
      <c r="AA35" s="236"/>
      <c r="AB35" s="237"/>
    </row>
    <row r="36" spans="3:28" ht="6" customHeight="1">
      <c r="C36" s="178"/>
      <c r="D36" s="178"/>
      <c r="E36" s="174"/>
      <c r="F36" s="178"/>
      <c r="G36" s="178"/>
      <c r="H36" s="174"/>
      <c r="I36" s="179"/>
      <c r="J36" s="179"/>
      <c r="K36" s="179"/>
      <c r="L36" s="179"/>
      <c r="M36" s="179"/>
      <c r="N36" s="179"/>
      <c r="O36" s="179"/>
      <c r="P36" s="179"/>
      <c r="Q36" s="179"/>
      <c r="R36" s="179"/>
      <c r="S36" s="180"/>
      <c r="T36" s="180"/>
      <c r="U36" s="180"/>
      <c r="V36" s="180"/>
      <c r="W36" s="180"/>
      <c r="X36" s="180"/>
      <c r="Y36" s="180"/>
      <c r="Z36" s="180"/>
      <c r="AA36" s="180"/>
      <c r="AB36" s="180"/>
    </row>
    <row r="37" spans="3:28" ht="18.75" customHeight="1">
      <c r="C37" s="233"/>
      <c r="D37" s="234"/>
      <c r="E37" s="174" t="s">
        <v>35</v>
      </c>
      <c r="F37" s="233"/>
      <c r="G37" s="234"/>
      <c r="H37" s="174" t="s">
        <v>36</v>
      </c>
      <c r="I37" s="235"/>
      <c r="J37" s="236"/>
      <c r="K37" s="236"/>
      <c r="L37" s="236"/>
      <c r="M37" s="236"/>
      <c r="N37" s="236"/>
      <c r="O37" s="236"/>
      <c r="P37" s="236"/>
      <c r="Q37" s="236"/>
      <c r="R37" s="236"/>
      <c r="S37" s="236"/>
      <c r="T37" s="236"/>
      <c r="U37" s="236"/>
      <c r="V37" s="236"/>
      <c r="W37" s="236"/>
      <c r="X37" s="236"/>
      <c r="Y37" s="236"/>
      <c r="Z37" s="236"/>
      <c r="AA37" s="236"/>
      <c r="AB37" s="237"/>
    </row>
    <row r="38" spans="3:28" ht="6" customHeight="1">
      <c r="C38" s="178"/>
      <c r="D38" s="178"/>
      <c r="E38" s="174"/>
      <c r="F38" s="178"/>
      <c r="G38" s="178"/>
      <c r="H38" s="174"/>
      <c r="I38" s="179"/>
      <c r="J38" s="179"/>
      <c r="K38" s="179"/>
      <c r="L38" s="179"/>
      <c r="M38" s="179"/>
      <c r="N38" s="179"/>
      <c r="O38" s="179"/>
      <c r="P38" s="179"/>
      <c r="Q38" s="179"/>
      <c r="R38" s="179"/>
      <c r="S38" s="180"/>
      <c r="T38" s="180"/>
      <c r="U38" s="180"/>
      <c r="V38" s="180"/>
      <c r="W38" s="180"/>
      <c r="X38" s="180"/>
      <c r="Y38" s="180"/>
      <c r="Z38" s="180"/>
      <c r="AA38" s="180"/>
      <c r="AB38" s="180"/>
    </row>
    <row r="39" spans="3:28" ht="18.75" customHeight="1">
      <c r="C39" s="233"/>
      <c r="D39" s="234"/>
      <c r="E39" s="174" t="s">
        <v>35</v>
      </c>
      <c r="F39" s="233"/>
      <c r="G39" s="234"/>
      <c r="H39" s="174" t="s">
        <v>36</v>
      </c>
      <c r="I39" s="235"/>
      <c r="J39" s="236"/>
      <c r="K39" s="236"/>
      <c r="L39" s="236"/>
      <c r="M39" s="236"/>
      <c r="N39" s="236"/>
      <c r="O39" s="236"/>
      <c r="P39" s="236"/>
      <c r="Q39" s="236"/>
      <c r="R39" s="236"/>
      <c r="S39" s="236"/>
      <c r="T39" s="236"/>
      <c r="U39" s="236"/>
      <c r="V39" s="236"/>
      <c r="W39" s="236"/>
      <c r="X39" s="236"/>
      <c r="Y39" s="236"/>
      <c r="Z39" s="236"/>
      <c r="AA39" s="236"/>
      <c r="AB39" s="237"/>
    </row>
    <row r="40" spans="3:28" ht="6" customHeight="1">
      <c r="C40" s="178"/>
      <c r="D40" s="178"/>
      <c r="E40" s="174"/>
      <c r="F40" s="178"/>
      <c r="G40" s="178"/>
      <c r="H40" s="174"/>
      <c r="I40" s="179"/>
      <c r="J40" s="179"/>
      <c r="K40" s="179"/>
      <c r="L40" s="179"/>
      <c r="M40" s="179"/>
      <c r="N40" s="179"/>
      <c r="O40" s="179"/>
      <c r="P40" s="179"/>
      <c r="Q40" s="179"/>
      <c r="R40" s="179"/>
      <c r="S40" s="180"/>
      <c r="T40" s="180"/>
      <c r="U40" s="180"/>
      <c r="V40" s="180"/>
      <c r="W40" s="180"/>
      <c r="X40" s="180"/>
      <c r="Y40" s="180"/>
      <c r="Z40" s="180"/>
      <c r="AA40" s="180"/>
      <c r="AB40" s="180"/>
    </row>
    <row r="41" spans="3:28" ht="18.75" customHeight="1">
      <c r="C41" s="233"/>
      <c r="D41" s="234"/>
      <c r="E41" s="174" t="s">
        <v>35</v>
      </c>
      <c r="F41" s="233"/>
      <c r="G41" s="234"/>
      <c r="H41" s="174" t="s">
        <v>36</v>
      </c>
      <c r="I41" s="235"/>
      <c r="J41" s="236"/>
      <c r="K41" s="236"/>
      <c r="L41" s="236"/>
      <c r="M41" s="236"/>
      <c r="N41" s="236"/>
      <c r="O41" s="236"/>
      <c r="P41" s="236"/>
      <c r="Q41" s="236"/>
      <c r="R41" s="236"/>
      <c r="S41" s="236"/>
      <c r="T41" s="236"/>
      <c r="U41" s="236"/>
      <c r="V41" s="236"/>
      <c r="W41" s="236"/>
      <c r="X41" s="236"/>
      <c r="Y41" s="236"/>
      <c r="Z41" s="236"/>
      <c r="AA41" s="236"/>
      <c r="AB41" s="237"/>
    </row>
    <row r="42" spans="3:28" ht="6" customHeight="1">
      <c r="C42" s="178"/>
      <c r="D42" s="178"/>
      <c r="E42" s="174"/>
      <c r="F42" s="178"/>
      <c r="G42" s="178"/>
      <c r="H42" s="174"/>
      <c r="I42" s="179"/>
      <c r="J42" s="179"/>
      <c r="K42" s="179"/>
      <c r="L42" s="179"/>
      <c r="M42" s="179"/>
      <c r="N42" s="179"/>
      <c r="O42" s="179"/>
      <c r="P42" s="179"/>
      <c r="Q42" s="179"/>
      <c r="R42" s="179"/>
      <c r="S42" s="180"/>
      <c r="T42" s="180"/>
      <c r="U42" s="180"/>
      <c r="V42" s="180"/>
      <c r="W42" s="180"/>
      <c r="X42" s="180"/>
      <c r="Y42" s="180"/>
      <c r="Z42" s="180"/>
      <c r="AA42" s="180"/>
      <c r="AB42" s="180"/>
    </row>
    <row r="43" spans="3:28" ht="18.75" customHeight="1">
      <c r="C43" s="233"/>
      <c r="D43" s="234"/>
      <c r="E43" s="174" t="s">
        <v>35</v>
      </c>
      <c r="F43" s="233"/>
      <c r="G43" s="234"/>
      <c r="H43" s="174" t="s">
        <v>36</v>
      </c>
      <c r="I43" s="235"/>
      <c r="J43" s="236"/>
      <c r="K43" s="236"/>
      <c r="L43" s="236"/>
      <c r="M43" s="236"/>
      <c r="N43" s="236"/>
      <c r="O43" s="236"/>
      <c r="P43" s="236"/>
      <c r="Q43" s="236"/>
      <c r="R43" s="236"/>
      <c r="S43" s="236"/>
      <c r="T43" s="236"/>
      <c r="U43" s="236"/>
      <c r="V43" s="236"/>
      <c r="W43" s="236"/>
      <c r="X43" s="236"/>
      <c r="Y43" s="236"/>
      <c r="Z43" s="236"/>
      <c r="AA43" s="236"/>
      <c r="AB43" s="237"/>
    </row>
    <row r="44" spans="3:28" ht="6" customHeight="1">
      <c r="C44" s="178"/>
      <c r="D44" s="178"/>
      <c r="E44" s="174"/>
      <c r="F44" s="178"/>
      <c r="G44" s="178"/>
      <c r="H44" s="174"/>
      <c r="I44" s="179"/>
      <c r="J44" s="179"/>
      <c r="K44" s="179"/>
      <c r="L44" s="179"/>
      <c r="M44" s="179"/>
      <c r="N44" s="179"/>
      <c r="O44" s="179"/>
      <c r="P44" s="179"/>
      <c r="Q44" s="179"/>
      <c r="R44" s="179"/>
      <c r="S44" s="180"/>
      <c r="T44" s="180"/>
      <c r="U44" s="180"/>
      <c r="V44" s="180"/>
      <c r="W44" s="180"/>
      <c r="X44" s="180"/>
      <c r="Y44" s="180"/>
      <c r="Z44" s="180"/>
      <c r="AA44" s="180"/>
      <c r="AB44" s="180"/>
    </row>
    <row r="45" spans="3:28" ht="18.75" customHeight="1">
      <c r="C45" s="233"/>
      <c r="D45" s="234"/>
      <c r="E45" s="174" t="s">
        <v>35</v>
      </c>
      <c r="F45" s="233"/>
      <c r="G45" s="234"/>
      <c r="H45" s="174" t="s">
        <v>36</v>
      </c>
      <c r="I45" s="235"/>
      <c r="J45" s="236"/>
      <c r="K45" s="236"/>
      <c r="L45" s="236"/>
      <c r="M45" s="236"/>
      <c r="N45" s="236"/>
      <c r="O45" s="236"/>
      <c r="P45" s="236"/>
      <c r="Q45" s="236"/>
      <c r="R45" s="236"/>
      <c r="S45" s="236"/>
      <c r="T45" s="236"/>
      <c r="U45" s="236"/>
      <c r="V45" s="236"/>
      <c r="W45" s="236"/>
      <c r="X45" s="236"/>
      <c r="Y45" s="236"/>
      <c r="Z45" s="236"/>
      <c r="AA45" s="236"/>
      <c r="AB45" s="237"/>
    </row>
    <row r="46" spans="3:28" ht="6" customHeight="1">
      <c r="C46" s="178"/>
      <c r="D46" s="178"/>
      <c r="E46" s="174"/>
      <c r="F46" s="178"/>
      <c r="G46" s="178"/>
      <c r="H46" s="174"/>
      <c r="I46" s="179"/>
      <c r="J46" s="179"/>
      <c r="K46" s="179"/>
      <c r="L46" s="179"/>
      <c r="M46" s="179"/>
      <c r="N46" s="179"/>
      <c r="O46" s="179"/>
      <c r="P46" s="179"/>
      <c r="Q46" s="179"/>
      <c r="R46" s="179"/>
      <c r="S46" s="180"/>
      <c r="T46" s="180"/>
      <c r="U46" s="180"/>
      <c r="V46" s="180"/>
      <c r="W46" s="180"/>
      <c r="X46" s="180"/>
      <c r="Y46" s="180"/>
      <c r="Z46" s="180"/>
      <c r="AA46" s="180"/>
      <c r="AB46" s="180"/>
    </row>
    <row r="47" spans="3:28" ht="18.75" customHeight="1">
      <c r="C47" s="233"/>
      <c r="D47" s="234"/>
      <c r="E47" s="174" t="s">
        <v>35</v>
      </c>
      <c r="F47" s="233"/>
      <c r="G47" s="234"/>
      <c r="H47" s="174" t="s">
        <v>36</v>
      </c>
      <c r="I47" s="235"/>
      <c r="J47" s="236"/>
      <c r="K47" s="236"/>
      <c r="L47" s="236"/>
      <c r="M47" s="236"/>
      <c r="N47" s="236"/>
      <c r="O47" s="236"/>
      <c r="P47" s="236"/>
      <c r="Q47" s="236"/>
      <c r="R47" s="236"/>
      <c r="S47" s="236"/>
      <c r="T47" s="236"/>
      <c r="U47" s="236"/>
      <c r="V47" s="236"/>
      <c r="W47" s="236"/>
      <c r="X47" s="236"/>
      <c r="Y47" s="236"/>
      <c r="Z47" s="236"/>
      <c r="AA47" s="236"/>
      <c r="AB47" s="237"/>
    </row>
    <row r="48" spans="3:28" ht="6" customHeight="1">
      <c r="C48" s="178"/>
      <c r="D48" s="178"/>
      <c r="E48" s="174"/>
      <c r="F48" s="178"/>
      <c r="G48" s="178"/>
      <c r="H48" s="174"/>
      <c r="I48" s="179"/>
      <c r="J48" s="179"/>
      <c r="K48" s="179"/>
      <c r="L48" s="179"/>
      <c r="M48" s="179"/>
      <c r="N48" s="179"/>
      <c r="O48" s="179"/>
      <c r="P48" s="179"/>
      <c r="Q48" s="179"/>
      <c r="R48" s="179"/>
      <c r="S48" s="180"/>
      <c r="T48" s="180"/>
      <c r="U48" s="180"/>
      <c r="V48" s="180"/>
      <c r="W48" s="180"/>
      <c r="X48" s="180"/>
      <c r="Y48" s="180"/>
      <c r="Z48" s="180"/>
      <c r="AA48" s="180"/>
      <c r="AB48" s="180"/>
    </row>
    <row r="49" s="1" customFormat="1" ht="12" customHeight="1"/>
    <row r="50" s="1" customFormat="1" ht="12" customHeight="1"/>
    <row r="51" s="1" customFormat="1" ht="12" customHeight="1"/>
    <row r="52" s="1" customFormat="1" ht="12" customHeight="1"/>
    <row r="53" s="1" customFormat="1" ht="12" customHeight="1"/>
    <row r="54" s="1" customFormat="1" ht="12" customHeigh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sheetData>
  <mergeCells count="48">
    <mergeCell ref="D10:Z11"/>
    <mergeCell ref="V13:W13"/>
    <mergeCell ref="G15:Q15"/>
    <mergeCell ref="C19:D19"/>
    <mergeCell ref="F19:G19"/>
    <mergeCell ref="I19:AB19"/>
    <mergeCell ref="C21:D21"/>
    <mergeCell ref="F21:G21"/>
    <mergeCell ref="I21:AB21"/>
    <mergeCell ref="C23:D23"/>
    <mergeCell ref="F23:G23"/>
    <mergeCell ref="I23:AB23"/>
    <mergeCell ref="C25:D25"/>
    <mergeCell ref="F25:G25"/>
    <mergeCell ref="I25:AB25"/>
    <mergeCell ref="C27:D27"/>
    <mergeCell ref="F27:G27"/>
    <mergeCell ref="I27:AB27"/>
    <mergeCell ref="C29:D29"/>
    <mergeCell ref="F29:G29"/>
    <mergeCell ref="I29:AB29"/>
    <mergeCell ref="C31:D31"/>
    <mergeCell ref="F31:G31"/>
    <mergeCell ref="I31:AB31"/>
    <mergeCell ref="C33:D33"/>
    <mergeCell ref="F33:G33"/>
    <mergeCell ref="I33:AB33"/>
    <mergeCell ref="C35:D35"/>
    <mergeCell ref="F35:G35"/>
    <mergeCell ref="I35:AB35"/>
    <mergeCell ref="C37:D37"/>
    <mergeCell ref="F37:G37"/>
    <mergeCell ref="I37:AB37"/>
    <mergeCell ref="C39:D39"/>
    <mergeCell ref="F39:G39"/>
    <mergeCell ref="I39:AB39"/>
    <mergeCell ref="C41:D41"/>
    <mergeCell ref="F41:G41"/>
    <mergeCell ref="I41:AB41"/>
    <mergeCell ref="C43:D43"/>
    <mergeCell ref="F43:G43"/>
    <mergeCell ref="I43:AB43"/>
    <mergeCell ref="C45:D45"/>
    <mergeCell ref="F45:G45"/>
    <mergeCell ref="I45:AB45"/>
    <mergeCell ref="C47:D47"/>
    <mergeCell ref="F47:G47"/>
    <mergeCell ref="I47:AB47"/>
  </mergeCells>
  <phoneticPr fontId="3"/>
  <dataValidations count="1">
    <dataValidation imeMode="off" allowBlank="1" showInputMessage="1" showErrorMessage="1" sqref="C19:D48 F19:G48" xr:uid="{0CBAA7D7-272A-4D1D-B475-2DEFA1535908}"/>
  </dataValidations>
  <printOptions horizontalCentered="1"/>
  <pageMargins left="0.31496062992125984" right="0.59055118110236227" top="0.35433070866141736"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18DB8-CD48-4A46-8CE2-96D7DADFB56C}">
  <sheetPr codeName="Sheet11">
    <pageSetUpPr fitToPage="1"/>
  </sheetPr>
  <dimension ref="B1:AC56"/>
  <sheetViews>
    <sheetView showGridLines="0" zoomScaleNormal="100" workbookViewId="0">
      <selection activeCell="G13" sqref="G13:Q13"/>
    </sheetView>
  </sheetViews>
  <sheetFormatPr defaultColWidth="9" defaultRowHeight="13.5"/>
  <cols>
    <col min="1" max="2" width="2.75" style="1" customWidth="1"/>
    <col min="3" max="21" width="3" style="5" customWidth="1"/>
    <col min="22" max="25" width="3" style="1" customWidth="1"/>
    <col min="26" max="26" width="3.375" style="1" customWidth="1"/>
    <col min="27" max="27" width="3" style="1" customWidth="1"/>
    <col min="28" max="28" width="3.375" style="1" customWidth="1"/>
    <col min="29" max="31" width="3" style="1" customWidth="1"/>
    <col min="32" max="16384" width="9" style="1"/>
  </cols>
  <sheetData>
    <row r="1" spans="2:29">
      <c r="B1" s="5"/>
      <c r="U1" s="1"/>
    </row>
    <row r="2" spans="2:29">
      <c r="B2" s="5"/>
      <c r="U2" s="1"/>
    </row>
    <row r="3" spans="2:29">
      <c r="B3" s="5"/>
      <c r="U3" s="1"/>
    </row>
    <row r="4" spans="2:29">
      <c r="B4" s="5"/>
      <c r="U4" s="1"/>
    </row>
    <row r="5" spans="2:29">
      <c r="B5" s="5"/>
      <c r="G5" s="1"/>
      <c r="H5" s="1"/>
      <c r="I5" s="1"/>
      <c r="J5" s="1"/>
      <c r="K5" s="1"/>
      <c r="L5" s="1"/>
      <c r="M5" s="1"/>
      <c r="N5" s="1"/>
      <c r="O5" s="1"/>
      <c r="P5" s="1"/>
      <c r="Q5" s="1"/>
      <c r="R5" s="1"/>
      <c r="S5" s="1"/>
      <c r="T5" s="1"/>
      <c r="U5" s="1"/>
    </row>
    <row r="6" spans="2:29">
      <c r="B6" s="5"/>
      <c r="U6" s="1"/>
    </row>
    <row r="7" spans="2:29" s="2" customFormat="1" ht="12" customHeight="1">
      <c r="B7" s="3" t="s">
        <v>9</v>
      </c>
      <c r="C7" s="3"/>
      <c r="D7" s="3"/>
      <c r="E7" s="3"/>
      <c r="F7" s="3"/>
      <c r="G7" s="169"/>
      <c r="H7" s="3"/>
      <c r="I7" s="3"/>
      <c r="J7" s="3"/>
      <c r="K7" s="3"/>
      <c r="L7" s="3"/>
      <c r="M7" s="3"/>
      <c r="N7" s="3"/>
      <c r="O7" s="3"/>
      <c r="P7" s="3"/>
      <c r="Q7" s="3"/>
      <c r="R7" s="3"/>
      <c r="S7" s="277" t="s">
        <v>10</v>
      </c>
      <c r="T7" s="277"/>
      <c r="U7" s="277"/>
      <c r="V7" s="277"/>
      <c r="W7" s="277"/>
      <c r="X7" s="277"/>
      <c r="Y7" s="277"/>
      <c r="Z7" s="277"/>
      <c r="AA7" s="277"/>
      <c r="AB7" s="277"/>
      <c r="AC7" s="277"/>
    </row>
    <row r="8" spans="2:29" ht="12" customHeight="1">
      <c r="B8" s="170"/>
      <c r="C8" s="170"/>
      <c r="D8" s="170"/>
      <c r="E8" s="170"/>
      <c r="F8" s="170"/>
      <c r="G8" s="170"/>
      <c r="H8" s="170"/>
      <c r="I8" s="170"/>
      <c r="J8" s="170"/>
      <c r="K8" s="170"/>
      <c r="L8" s="170"/>
      <c r="M8" s="170"/>
      <c r="N8" s="170"/>
      <c r="O8" s="170"/>
      <c r="P8" s="170"/>
      <c r="Q8" s="170"/>
      <c r="R8" s="170"/>
      <c r="S8" s="181"/>
      <c r="T8" s="181"/>
      <c r="U8" s="181"/>
      <c r="V8" s="181"/>
      <c r="W8" s="181"/>
      <c r="X8" s="181"/>
      <c r="Y8" s="181"/>
      <c r="Z8" s="181"/>
      <c r="AA8" s="181"/>
      <c r="AB8" s="181"/>
      <c r="AC8" s="86" t="s">
        <v>297</v>
      </c>
    </row>
    <row r="9" spans="2:29" ht="9.6" customHeight="1">
      <c r="B9" s="5"/>
      <c r="T9" s="171"/>
      <c r="U9" s="1"/>
    </row>
    <row r="10" spans="2:29" ht="11.45" customHeight="1">
      <c r="B10" s="5"/>
      <c r="D10" s="1"/>
      <c r="E10" s="238" t="s">
        <v>285</v>
      </c>
      <c r="F10" s="239"/>
      <c r="G10" s="239"/>
      <c r="H10" s="239"/>
      <c r="I10" s="239"/>
      <c r="J10" s="239"/>
      <c r="K10" s="239"/>
      <c r="L10" s="239"/>
      <c r="M10" s="239"/>
      <c r="N10" s="239"/>
      <c r="O10" s="239"/>
      <c r="P10" s="239"/>
      <c r="Q10" s="239"/>
      <c r="R10" s="239"/>
      <c r="S10" s="239"/>
      <c r="T10" s="239"/>
      <c r="U10" s="239"/>
      <c r="V10" s="239"/>
      <c r="W10" s="239"/>
      <c r="X10" s="239"/>
      <c r="Y10" s="239"/>
      <c r="Z10" s="239"/>
      <c r="AA10" s="240"/>
    </row>
    <row r="11" spans="2:29" ht="11.45" customHeight="1">
      <c r="B11" s="5"/>
      <c r="D11" s="172"/>
      <c r="E11" s="241"/>
      <c r="F11" s="242"/>
      <c r="G11" s="242"/>
      <c r="H11" s="242"/>
      <c r="I11" s="242"/>
      <c r="J11" s="242"/>
      <c r="K11" s="242"/>
      <c r="L11" s="242"/>
      <c r="M11" s="242"/>
      <c r="N11" s="242"/>
      <c r="O11" s="242"/>
      <c r="P11" s="242"/>
      <c r="Q11" s="242"/>
      <c r="R11" s="242"/>
      <c r="S11" s="242"/>
      <c r="T11" s="242"/>
      <c r="U11" s="242"/>
      <c r="V11" s="242"/>
      <c r="W11" s="242"/>
      <c r="X11" s="242"/>
      <c r="Y11" s="242"/>
      <c r="Z11" s="242"/>
      <c r="AA11" s="243"/>
    </row>
    <row r="12" spans="2:29" ht="10.9" customHeight="1">
      <c r="B12" s="5"/>
      <c r="G12" s="121"/>
      <c r="T12" s="1"/>
      <c r="U12" s="1"/>
    </row>
    <row r="13" spans="2:29" s="123" customFormat="1" ht="24" customHeight="1">
      <c r="C13" s="152" t="s">
        <v>34</v>
      </c>
      <c r="E13" s="139"/>
      <c r="F13" s="139"/>
      <c r="G13" s="246">
        <f>'１'!G19</f>
        <v>0</v>
      </c>
      <c r="H13" s="247"/>
      <c r="I13" s="247"/>
      <c r="J13" s="247"/>
      <c r="K13" s="247"/>
      <c r="L13" s="247"/>
      <c r="M13" s="247"/>
      <c r="N13" s="247"/>
      <c r="O13" s="247"/>
      <c r="P13" s="247"/>
      <c r="Q13" s="248"/>
      <c r="R13" s="149"/>
      <c r="S13" s="152"/>
      <c r="T13" s="141"/>
      <c r="U13" s="141"/>
      <c r="V13" s="141"/>
      <c r="W13" s="141"/>
      <c r="X13" s="141"/>
      <c r="Y13" s="141"/>
      <c r="Z13" s="141"/>
      <c r="AA13" s="141"/>
      <c r="AB13" s="141"/>
    </row>
    <row r="14" spans="2:29" ht="10.9" customHeight="1">
      <c r="B14" s="5"/>
      <c r="G14" s="121"/>
      <c r="T14" s="1"/>
      <c r="U14" s="1"/>
    </row>
    <row r="15" spans="2:29">
      <c r="B15" s="6" t="s">
        <v>231</v>
      </c>
      <c r="C15" s="117"/>
      <c r="D15" s="117"/>
      <c r="E15" s="118" t="s">
        <v>298</v>
      </c>
      <c r="F15" s="117"/>
      <c r="G15" s="117"/>
      <c r="H15" s="117"/>
      <c r="I15" s="117"/>
      <c r="J15" s="117"/>
      <c r="K15" s="117"/>
      <c r="L15" s="117"/>
      <c r="M15" s="117"/>
      <c r="N15" s="117"/>
      <c r="O15" s="117"/>
      <c r="P15" s="117"/>
      <c r="Q15" s="117"/>
      <c r="R15" s="117"/>
      <c r="S15" s="117"/>
      <c r="T15" s="117"/>
      <c r="U15" s="1"/>
    </row>
    <row r="16" spans="2:29">
      <c r="B16" s="6"/>
      <c r="D16" s="117"/>
      <c r="E16" s="118" t="s">
        <v>299</v>
      </c>
      <c r="F16" s="117"/>
      <c r="G16" s="117"/>
      <c r="H16" s="117"/>
      <c r="I16" s="117"/>
      <c r="J16" s="117"/>
      <c r="K16" s="117"/>
      <c r="L16" s="117"/>
      <c r="M16" s="117"/>
      <c r="N16" s="117"/>
      <c r="O16" s="117"/>
      <c r="P16" s="117"/>
      <c r="Q16" s="117"/>
      <c r="R16" s="117"/>
      <c r="S16" s="117"/>
      <c r="T16" s="117"/>
      <c r="U16" s="1"/>
    </row>
    <row r="17" spans="2:29" ht="24" customHeight="1">
      <c r="B17" s="119"/>
      <c r="C17" s="262" t="s">
        <v>240</v>
      </c>
      <c r="D17" s="262"/>
      <c r="E17" s="262"/>
      <c r="F17" s="262"/>
      <c r="G17" s="262"/>
      <c r="H17" s="244" t="s">
        <v>16</v>
      </c>
      <c r="I17" s="249"/>
      <c r="J17" s="249"/>
      <c r="K17" s="249"/>
      <c r="L17" s="249"/>
      <c r="M17" s="249"/>
      <c r="N17" s="249"/>
      <c r="O17" s="249"/>
      <c r="P17" s="249"/>
      <c r="Q17" s="249"/>
      <c r="R17" s="249"/>
      <c r="S17" s="249"/>
      <c r="T17" s="245"/>
      <c r="U17" s="250" t="s">
        <v>19</v>
      </c>
      <c r="V17" s="251"/>
      <c r="W17" s="251"/>
      <c r="X17" s="251"/>
      <c r="Y17" s="252"/>
      <c r="Z17" s="250" t="s">
        <v>241</v>
      </c>
      <c r="AA17" s="251"/>
      <c r="AB17" s="251"/>
      <c r="AC17" s="252"/>
    </row>
    <row r="18" spans="2:29" ht="26.25" customHeight="1">
      <c r="B18" s="182">
        <v>1</v>
      </c>
      <c r="C18" s="257"/>
      <c r="D18" s="257"/>
      <c r="E18" s="257"/>
      <c r="F18" s="257"/>
      <c r="G18" s="257"/>
      <c r="H18" s="270"/>
      <c r="I18" s="271"/>
      <c r="J18" s="271"/>
      <c r="K18" s="271"/>
      <c r="L18" s="271"/>
      <c r="M18" s="271"/>
      <c r="N18" s="271"/>
      <c r="O18" s="271"/>
      <c r="P18" s="271"/>
      <c r="Q18" s="271"/>
      <c r="R18" s="271"/>
      <c r="S18" s="271"/>
      <c r="T18" s="272"/>
      <c r="U18" s="273"/>
      <c r="V18" s="271"/>
      <c r="W18" s="271"/>
      <c r="X18" s="271"/>
      <c r="Y18" s="272"/>
      <c r="Z18" s="274"/>
      <c r="AA18" s="275"/>
      <c r="AB18" s="275"/>
      <c r="AC18" s="276"/>
    </row>
    <row r="19" spans="2:29" ht="26.25" customHeight="1">
      <c r="B19" s="182">
        <v>2</v>
      </c>
      <c r="C19" s="257"/>
      <c r="D19" s="257"/>
      <c r="E19" s="257"/>
      <c r="F19" s="257"/>
      <c r="G19" s="257"/>
      <c r="H19" s="270"/>
      <c r="I19" s="271"/>
      <c r="J19" s="271"/>
      <c r="K19" s="271"/>
      <c r="L19" s="271"/>
      <c r="M19" s="271"/>
      <c r="N19" s="271"/>
      <c r="O19" s="271"/>
      <c r="P19" s="271"/>
      <c r="Q19" s="271"/>
      <c r="R19" s="271"/>
      <c r="S19" s="271"/>
      <c r="T19" s="272"/>
      <c r="U19" s="273"/>
      <c r="V19" s="271"/>
      <c r="W19" s="271"/>
      <c r="X19" s="271"/>
      <c r="Y19" s="272"/>
      <c r="Z19" s="274"/>
      <c r="AA19" s="275"/>
      <c r="AB19" s="275"/>
      <c r="AC19" s="276"/>
    </row>
    <row r="20" spans="2:29" ht="26.25" customHeight="1">
      <c r="B20" s="182">
        <v>3</v>
      </c>
      <c r="C20" s="257"/>
      <c r="D20" s="257"/>
      <c r="E20" s="257"/>
      <c r="F20" s="257"/>
      <c r="G20" s="257"/>
      <c r="H20" s="270"/>
      <c r="I20" s="271"/>
      <c r="J20" s="271"/>
      <c r="K20" s="271"/>
      <c r="L20" s="271"/>
      <c r="M20" s="271"/>
      <c r="N20" s="271"/>
      <c r="O20" s="271"/>
      <c r="P20" s="271"/>
      <c r="Q20" s="271"/>
      <c r="R20" s="271"/>
      <c r="S20" s="271"/>
      <c r="T20" s="272"/>
      <c r="U20" s="273"/>
      <c r="V20" s="271"/>
      <c r="W20" s="271"/>
      <c r="X20" s="271"/>
      <c r="Y20" s="272"/>
      <c r="Z20" s="274"/>
      <c r="AA20" s="275"/>
      <c r="AB20" s="275"/>
      <c r="AC20" s="276"/>
    </row>
    <row r="21" spans="2:29" ht="11.25" customHeight="1">
      <c r="B21" s="5"/>
      <c r="T21" s="1"/>
      <c r="U21" s="1"/>
    </row>
    <row r="22" spans="2:29" s="4" customFormat="1" ht="12">
      <c r="B22" s="6" t="s">
        <v>242</v>
      </c>
      <c r="C22" s="6"/>
      <c r="D22" s="6"/>
      <c r="E22" s="7" t="s">
        <v>68</v>
      </c>
      <c r="G22" s="6"/>
      <c r="I22" s="6"/>
      <c r="J22" s="6"/>
      <c r="K22" s="6"/>
      <c r="L22" s="6"/>
      <c r="M22" s="6"/>
      <c r="N22" s="6"/>
      <c r="O22" s="6"/>
      <c r="P22" s="6"/>
      <c r="Q22" s="6"/>
      <c r="R22" s="6"/>
      <c r="S22" s="6"/>
    </row>
    <row r="23" spans="2:29" s="4" customFormat="1" ht="12">
      <c r="B23" s="6"/>
      <c r="C23" s="6"/>
      <c r="D23" s="6"/>
      <c r="E23" s="7" t="s">
        <v>243</v>
      </c>
      <c r="G23" s="6"/>
      <c r="I23" s="6"/>
      <c r="J23" s="6"/>
      <c r="K23" s="6"/>
      <c r="L23" s="6"/>
      <c r="M23" s="6"/>
      <c r="N23" s="6"/>
      <c r="P23" s="6"/>
      <c r="Q23" s="6"/>
      <c r="R23" s="6"/>
      <c r="S23" s="6"/>
    </row>
    <row r="24" spans="2:29" s="4" customFormat="1" ht="12">
      <c r="B24" s="6"/>
      <c r="C24" s="6"/>
      <c r="D24" s="6"/>
      <c r="E24" s="7" t="s">
        <v>286</v>
      </c>
      <c r="G24" s="6"/>
      <c r="I24" s="6"/>
      <c r="J24" s="6"/>
      <c r="K24" s="6"/>
      <c r="L24" s="6"/>
      <c r="M24" s="6"/>
      <c r="N24" s="6"/>
      <c r="P24" s="6"/>
      <c r="Q24" s="6"/>
      <c r="R24" s="6"/>
      <c r="S24" s="6"/>
    </row>
    <row r="25" spans="2:29" ht="18.75" customHeight="1">
      <c r="B25" s="119"/>
      <c r="C25" s="244" t="s">
        <v>17</v>
      </c>
      <c r="D25" s="249"/>
      <c r="E25" s="249"/>
      <c r="F25" s="249"/>
      <c r="G25" s="249"/>
      <c r="H25" s="249"/>
      <c r="I25" s="249"/>
      <c r="J25" s="249"/>
      <c r="K25" s="249"/>
      <c r="L25" s="249"/>
      <c r="M25" s="249"/>
      <c r="N25" s="249"/>
      <c r="O25" s="249"/>
      <c r="P25" s="249"/>
      <c r="Q25" s="249"/>
      <c r="R25" s="249"/>
      <c r="S25" s="249"/>
      <c r="T25" s="249"/>
      <c r="U25" s="249"/>
      <c r="V25" s="249"/>
      <c r="W25" s="249"/>
      <c r="X25" s="250" t="s">
        <v>244</v>
      </c>
      <c r="Y25" s="251"/>
      <c r="Z25" s="251"/>
      <c r="AA25" s="251"/>
      <c r="AB25" s="251"/>
      <c r="AC25" s="252"/>
    </row>
    <row r="26" spans="2:29" ht="22.5" customHeight="1">
      <c r="B26" s="182">
        <v>1</v>
      </c>
      <c r="C26" s="268"/>
      <c r="D26" s="269"/>
      <c r="E26" s="269"/>
      <c r="F26" s="269"/>
      <c r="G26" s="269"/>
      <c r="H26" s="269"/>
      <c r="I26" s="269"/>
      <c r="J26" s="269"/>
      <c r="K26" s="269"/>
      <c r="L26" s="269"/>
      <c r="M26" s="269"/>
      <c r="N26" s="269"/>
      <c r="O26" s="269"/>
      <c r="P26" s="269"/>
      <c r="Q26" s="269"/>
      <c r="R26" s="269"/>
      <c r="S26" s="269"/>
      <c r="T26" s="269"/>
      <c r="U26" s="269"/>
      <c r="V26" s="269"/>
      <c r="W26" s="269"/>
      <c r="X26" s="265"/>
      <c r="Y26" s="266"/>
      <c r="Z26" s="266"/>
      <c r="AA26" s="266"/>
      <c r="AB26" s="266"/>
      <c r="AC26" s="267"/>
    </row>
    <row r="27" spans="2:29" ht="22.5" customHeight="1">
      <c r="B27" s="182">
        <v>2</v>
      </c>
      <c r="C27" s="268"/>
      <c r="D27" s="269"/>
      <c r="E27" s="269"/>
      <c r="F27" s="269"/>
      <c r="G27" s="269"/>
      <c r="H27" s="269"/>
      <c r="I27" s="269"/>
      <c r="J27" s="269"/>
      <c r="K27" s="269"/>
      <c r="L27" s="269"/>
      <c r="M27" s="269"/>
      <c r="N27" s="269"/>
      <c r="O27" s="269"/>
      <c r="P27" s="269"/>
      <c r="Q27" s="269"/>
      <c r="R27" s="269"/>
      <c r="S27" s="269"/>
      <c r="T27" s="269"/>
      <c r="U27" s="269"/>
      <c r="V27" s="269"/>
      <c r="W27" s="269"/>
      <c r="X27" s="265"/>
      <c r="Y27" s="266"/>
      <c r="Z27" s="266"/>
      <c r="AA27" s="266"/>
      <c r="AB27" s="266"/>
      <c r="AC27" s="267"/>
    </row>
    <row r="28" spans="2:29" ht="22.5" customHeight="1">
      <c r="B28" s="182">
        <v>3</v>
      </c>
      <c r="C28" s="268"/>
      <c r="D28" s="269"/>
      <c r="E28" s="269"/>
      <c r="F28" s="269"/>
      <c r="G28" s="269"/>
      <c r="H28" s="269"/>
      <c r="I28" s="269"/>
      <c r="J28" s="269"/>
      <c r="K28" s="269"/>
      <c r="L28" s="269"/>
      <c r="M28" s="269"/>
      <c r="N28" s="269"/>
      <c r="O28" s="269"/>
      <c r="P28" s="269"/>
      <c r="Q28" s="269"/>
      <c r="R28" s="269"/>
      <c r="S28" s="269"/>
      <c r="T28" s="269"/>
      <c r="U28" s="269"/>
      <c r="V28" s="269"/>
      <c r="W28" s="269"/>
      <c r="X28" s="265"/>
      <c r="Y28" s="266"/>
      <c r="Z28" s="266"/>
      <c r="AA28" s="266"/>
      <c r="AB28" s="266"/>
      <c r="AC28" s="267"/>
    </row>
    <row r="29" spans="2:29" ht="22.5" customHeight="1">
      <c r="B29" s="182">
        <v>4</v>
      </c>
      <c r="C29" s="268"/>
      <c r="D29" s="269"/>
      <c r="E29" s="269"/>
      <c r="F29" s="269"/>
      <c r="G29" s="269"/>
      <c r="H29" s="269"/>
      <c r="I29" s="269"/>
      <c r="J29" s="269"/>
      <c r="K29" s="269"/>
      <c r="L29" s="269"/>
      <c r="M29" s="269"/>
      <c r="N29" s="269"/>
      <c r="O29" s="269"/>
      <c r="P29" s="269"/>
      <c r="Q29" s="269"/>
      <c r="R29" s="269"/>
      <c r="S29" s="269"/>
      <c r="T29" s="269"/>
      <c r="U29" s="269"/>
      <c r="V29" s="269"/>
      <c r="W29" s="269"/>
      <c r="X29" s="265"/>
      <c r="Y29" s="266"/>
      <c r="Z29" s="266"/>
      <c r="AA29" s="266"/>
      <c r="AB29" s="266"/>
      <c r="AC29" s="267"/>
    </row>
    <row r="30" spans="2:29" ht="22.5" customHeight="1">
      <c r="B30" s="182">
        <v>5</v>
      </c>
      <c r="C30" s="268"/>
      <c r="D30" s="269"/>
      <c r="E30" s="269"/>
      <c r="F30" s="269"/>
      <c r="G30" s="269"/>
      <c r="H30" s="269"/>
      <c r="I30" s="269"/>
      <c r="J30" s="269"/>
      <c r="K30" s="269"/>
      <c r="L30" s="269"/>
      <c r="M30" s="269"/>
      <c r="N30" s="269"/>
      <c r="O30" s="269"/>
      <c r="P30" s="269"/>
      <c r="Q30" s="269"/>
      <c r="R30" s="269"/>
      <c r="S30" s="269"/>
      <c r="T30" s="269"/>
      <c r="U30" s="269"/>
      <c r="V30" s="269"/>
      <c r="W30" s="269"/>
      <c r="X30" s="265"/>
      <c r="Y30" s="266"/>
      <c r="Z30" s="266"/>
      <c r="AA30" s="266"/>
      <c r="AB30" s="266"/>
      <c r="AC30" s="267"/>
    </row>
    <row r="31" spans="2:29" ht="22.5" customHeight="1">
      <c r="B31" s="182">
        <v>6</v>
      </c>
      <c r="C31" s="268"/>
      <c r="D31" s="269"/>
      <c r="E31" s="269"/>
      <c r="F31" s="269"/>
      <c r="G31" s="269"/>
      <c r="H31" s="269"/>
      <c r="I31" s="269"/>
      <c r="J31" s="269"/>
      <c r="K31" s="269"/>
      <c r="L31" s="269"/>
      <c r="M31" s="269"/>
      <c r="N31" s="269"/>
      <c r="O31" s="269"/>
      <c r="P31" s="269"/>
      <c r="Q31" s="269"/>
      <c r="R31" s="269"/>
      <c r="S31" s="269"/>
      <c r="T31" s="269"/>
      <c r="U31" s="269"/>
      <c r="V31" s="269"/>
      <c r="W31" s="269"/>
      <c r="X31" s="265"/>
      <c r="Y31" s="266"/>
      <c r="Z31" s="266"/>
      <c r="AA31" s="266"/>
      <c r="AB31" s="266"/>
      <c r="AC31" s="267"/>
    </row>
    <row r="32" spans="2:29" ht="22.5" customHeight="1">
      <c r="B32" s="182">
        <v>7</v>
      </c>
      <c r="C32" s="263" t="s">
        <v>239</v>
      </c>
      <c r="D32" s="264"/>
      <c r="E32" s="264"/>
      <c r="F32" s="264"/>
      <c r="G32" s="264"/>
      <c r="H32" s="264"/>
      <c r="I32" s="264"/>
      <c r="J32" s="264"/>
      <c r="K32" s="264"/>
      <c r="L32" s="264"/>
      <c r="M32" s="264"/>
      <c r="N32" s="264"/>
      <c r="O32" s="264"/>
      <c r="P32" s="264"/>
      <c r="Q32" s="264"/>
      <c r="R32" s="264"/>
      <c r="S32" s="264"/>
      <c r="T32" s="264"/>
      <c r="U32" s="264"/>
      <c r="V32" s="264"/>
      <c r="W32" s="264"/>
      <c r="X32" s="265"/>
      <c r="Y32" s="266"/>
      <c r="Z32" s="266"/>
      <c r="AA32" s="266"/>
      <c r="AB32" s="266"/>
      <c r="AC32" s="267"/>
    </row>
    <row r="33" spans="2:29" ht="11.25" customHeight="1">
      <c r="B33" s="5"/>
      <c r="D33" s="48"/>
      <c r="E33" s="120"/>
      <c r="F33" s="120"/>
      <c r="G33" s="120"/>
      <c r="H33" s="120"/>
      <c r="I33" s="120"/>
      <c r="J33" s="120"/>
      <c r="K33" s="120"/>
      <c r="L33" s="120"/>
      <c r="M33" s="120"/>
      <c r="N33" s="120"/>
      <c r="O33" s="120"/>
      <c r="P33" s="120"/>
      <c r="Q33" s="120"/>
      <c r="R33" s="120"/>
      <c r="S33" s="120"/>
      <c r="T33" s="120"/>
      <c r="U33" s="48"/>
      <c r="V33" s="48"/>
      <c r="W33" s="48"/>
      <c r="X33" s="48"/>
      <c r="Y33" s="48"/>
      <c r="Z33" s="48"/>
      <c r="AA33" s="48"/>
      <c r="AB33" s="48"/>
      <c r="AC33" s="48"/>
    </row>
    <row r="34" spans="2:29" s="4" customFormat="1" ht="12">
      <c r="B34" s="5" t="s">
        <v>245</v>
      </c>
      <c r="C34" s="5"/>
      <c r="D34" s="5"/>
      <c r="E34" s="5"/>
      <c r="F34" s="5"/>
      <c r="G34" s="5"/>
      <c r="H34" s="5"/>
      <c r="I34" s="5"/>
      <c r="J34" s="5"/>
      <c r="K34" s="5"/>
      <c r="L34" s="5"/>
      <c r="M34" s="5"/>
      <c r="N34" s="5"/>
      <c r="O34" s="5"/>
      <c r="P34" s="5"/>
      <c r="Q34" s="5"/>
      <c r="R34" s="5"/>
      <c r="S34" s="5"/>
    </row>
    <row r="35" spans="2:29" s="4" customFormat="1" ht="12.75" customHeight="1">
      <c r="B35" s="5"/>
      <c r="C35" s="7" t="s">
        <v>246</v>
      </c>
      <c r="D35" s="5"/>
      <c r="E35" s="5"/>
      <c r="F35" s="5"/>
      <c r="G35" s="5"/>
      <c r="H35" s="5"/>
      <c r="I35" s="5"/>
      <c r="J35" s="5"/>
      <c r="K35" s="5"/>
      <c r="L35" s="5"/>
      <c r="M35" s="5"/>
      <c r="N35" s="5"/>
      <c r="O35" s="5"/>
      <c r="P35" s="5"/>
      <c r="Q35" s="5"/>
      <c r="R35" s="5"/>
      <c r="S35" s="5"/>
    </row>
    <row r="36" spans="2:29" ht="19.899999999999999" customHeight="1">
      <c r="B36" s="119"/>
      <c r="C36" s="257" t="s">
        <v>52</v>
      </c>
      <c r="D36" s="257"/>
      <c r="E36" s="257"/>
      <c r="F36" s="257"/>
      <c r="G36" s="257"/>
      <c r="H36" s="257"/>
      <c r="I36" s="257"/>
      <c r="J36" s="257"/>
      <c r="K36" s="257"/>
      <c r="L36" s="257"/>
      <c r="M36" s="257"/>
      <c r="N36" s="257"/>
      <c r="O36" s="257"/>
      <c r="P36" s="257"/>
      <c r="Q36" s="257"/>
      <c r="R36" s="257"/>
      <c r="S36" s="257"/>
      <c r="T36" s="257"/>
      <c r="U36" s="257"/>
      <c r="V36" s="257"/>
      <c r="W36" s="257"/>
      <c r="X36" s="262" t="s">
        <v>244</v>
      </c>
      <c r="Y36" s="262"/>
      <c r="Z36" s="262"/>
      <c r="AA36" s="262"/>
      <c r="AB36" s="262"/>
      <c r="AC36" s="262"/>
    </row>
    <row r="37" spans="2:29" ht="22.5" customHeight="1">
      <c r="B37" s="182">
        <v>1</v>
      </c>
      <c r="C37" s="260"/>
      <c r="D37" s="260"/>
      <c r="E37" s="260"/>
      <c r="F37" s="260"/>
      <c r="G37" s="260"/>
      <c r="H37" s="260"/>
      <c r="I37" s="260"/>
      <c r="J37" s="260"/>
      <c r="K37" s="260"/>
      <c r="L37" s="260"/>
      <c r="M37" s="260"/>
      <c r="N37" s="260"/>
      <c r="O37" s="260"/>
      <c r="P37" s="260"/>
      <c r="Q37" s="260"/>
      <c r="R37" s="260"/>
      <c r="S37" s="260"/>
      <c r="T37" s="260"/>
      <c r="U37" s="260"/>
      <c r="V37" s="260"/>
      <c r="W37" s="260"/>
      <c r="X37" s="261"/>
      <c r="Y37" s="261"/>
      <c r="Z37" s="261"/>
      <c r="AA37" s="261"/>
      <c r="AB37" s="261"/>
      <c r="AC37" s="261"/>
    </row>
    <row r="38" spans="2:29" ht="22.5" customHeight="1">
      <c r="B38" s="182">
        <v>2</v>
      </c>
      <c r="C38" s="260"/>
      <c r="D38" s="260"/>
      <c r="E38" s="260"/>
      <c r="F38" s="260"/>
      <c r="G38" s="260"/>
      <c r="H38" s="260"/>
      <c r="I38" s="260"/>
      <c r="J38" s="260"/>
      <c r="K38" s="260"/>
      <c r="L38" s="260"/>
      <c r="M38" s="260"/>
      <c r="N38" s="260"/>
      <c r="O38" s="260"/>
      <c r="P38" s="260"/>
      <c r="Q38" s="260"/>
      <c r="R38" s="260"/>
      <c r="S38" s="260"/>
      <c r="T38" s="260"/>
      <c r="U38" s="260"/>
      <c r="V38" s="260"/>
      <c r="W38" s="260"/>
      <c r="X38" s="261"/>
      <c r="Y38" s="261"/>
      <c r="Z38" s="261"/>
      <c r="AA38" s="261"/>
      <c r="AB38" s="261"/>
      <c r="AC38" s="261"/>
    </row>
    <row r="39" spans="2:29" ht="22.5" customHeight="1">
      <c r="B39" s="182">
        <v>3</v>
      </c>
      <c r="C39" s="260"/>
      <c r="D39" s="260"/>
      <c r="E39" s="260"/>
      <c r="F39" s="260"/>
      <c r="G39" s="260"/>
      <c r="H39" s="260"/>
      <c r="I39" s="260"/>
      <c r="J39" s="260"/>
      <c r="K39" s="260"/>
      <c r="L39" s="260"/>
      <c r="M39" s="260"/>
      <c r="N39" s="260"/>
      <c r="O39" s="260"/>
      <c r="P39" s="260"/>
      <c r="Q39" s="260"/>
      <c r="R39" s="260"/>
      <c r="S39" s="260"/>
      <c r="T39" s="260"/>
      <c r="U39" s="260"/>
      <c r="V39" s="260"/>
      <c r="W39" s="260"/>
      <c r="X39" s="261"/>
      <c r="Y39" s="261"/>
      <c r="Z39" s="261"/>
      <c r="AA39" s="261"/>
      <c r="AB39" s="261"/>
      <c r="AC39" s="261"/>
    </row>
    <row r="40" spans="2:29" ht="6" customHeight="1">
      <c r="B40" s="5"/>
      <c r="G40" s="121"/>
      <c r="T40" s="1"/>
      <c r="U40" s="1"/>
    </row>
    <row r="41" spans="2:29">
      <c r="B41" s="6" t="s">
        <v>247</v>
      </c>
      <c r="C41" s="6"/>
      <c r="D41" s="6"/>
      <c r="E41" s="6"/>
      <c r="F41" s="6"/>
      <c r="G41" s="6"/>
      <c r="H41" s="1"/>
      <c r="I41" s="1"/>
      <c r="J41" s="6"/>
      <c r="K41" s="1"/>
      <c r="L41" s="6"/>
      <c r="M41" s="6"/>
      <c r="N41" s="6"/>
      <c r="O41" s="6"/>
      <c r="P41" s="6"/>
      <c r="Q41" s="6"/>
      <c r="R41" s="6"/>
      <c r="S41" s="1"/>
      <c r="T41" s="1"/>
      <c r="U41" s="1"/>
    </row>
    <row r="42" spans="2:29">
      <c r="B42" s="6"/>
      <c r="C42" s="7" t="s">
        <v>248</v>
      </c>
      <c r="D42" s="6"/>
      <c r="E42" s="6"/>
      <c r="F42" s="6"/>
      <c r="G42" s="6"/>
      <c r="H42" s="1"/>
      <c r="I42" s="1"/>
      <c r="J42" s="6"/>
      <c r="K42" s="1"/>
      <c r="L42" s="6"/>
      <c r="M42" s="6"/>
      <c r="N42" s="6"/>
      <c r="O42" s="6"/>
      <c r="P42" s="6"/>
      <c r="Q42" s="6"/>
      <c r="R42" s="6"/>
      <c r="S42" s="1"/>
      <c r="T42" s="1"/>
      <c r="U42" s="1"/>
    </row>
    <row r="43" spans="2:29" ht="21" customHeight="1">
      <c r="B43" s="119"/>
      <c r="C43" s="257" t="s">
        <v>47</v>
      </c>
      <c r="D43" s="257"/>
      <c r="E43" s="257"/>
      <c r="F43" s="257"/>
      <c r="G43" s="257"/>
      <c r="H43" s="257"/>
      <c r="I43" s="257"/>
      <c r="J43" s="257"/>
      <c r="K43" s="257"/>
      <c r="L43" s="257"/>
      <c r="M43" s="257"/>
      <c r="N43" s="257"/>
      <c r="O43" s="257"/>
      <c r="P43" s="257"/>
      <c r="Q43" s="257"/>
      <c r="R43" s="257"/>
      <c r="S43" s="257"/>
      <c r="T43" s="257"/>
      <c r="U43" s="262" t="s">
        <v>67</v>
      </c>
      <c r="V43" s="262"/>
      <c r="W43" s="262"/>
      <c r="X43" s="262"/>
      <c r="Y43" s="262"/>
      <c r="Z43" s="262" t="s">
        <v>51</v>
      </c>
      <c r="AA43" s="262"/>
      <c r="AB43" s="262"/>
      <c r="AC43" s="262"/>
    </row>
    <row r="44" spans="2:29" ht="22.5" customHeight="1">
      <c r="B44" s="182">
        <v>1</v>
      </c>
      <c r="C44" s="257"/>
      <c r="D44" s="257"/>
      <c r="E44" s="257"/>
      <c r="F44" s="257"/>
      <c r="G44" s="257"/>
      <c r="H44" s="257"/>
      <c r="I44" s="257"/>
      <c r="J44" s="257"/>
      <c r="K44" s="257"/>
      <c r="L44" s="257"/>
      <c r="M44" s="257"/>
      <c r="N44" s="257"/>
      <c r="O44" s="257"/>
      <c r="P44" s="257"/>
      <c r="Q44" s="257"/>
      <c r="R44" s="257"/>
      <c r="S44" s="257"/>
      <c r="T44" s="257"/>
      <c r="U44" s="258"/>
      <c r="V44" s="258"/>
      <c r="W44" s="258"/>
      <c r="X44" s="258"/>
      <c r="Y44" s="258"/>
      <c r="Z44" s="259"/>
      <c r="AA44" s="259"/>
      <c r="AB44" s="259"/>
      <c r="AC44" s="259"/>
    </row>
    <row r="45" spans="2:29" ht="22.5" customHeight="1">
      <c r="B45" s="182">
        <v>2</v>
      </c>
      <c r="C45" s="257"/>
      <c r="D45" s="257"/>
      <c r="E45" s="257"/>
      <c r="F45" s="257"/>
      <c r="G45" s="257"/>
      <c r="H45" s="257"/>
      <c r="I45" s="257"/>
      <c r="J45" s="257"/>
      <c r="K45" s="257"/>
      <c r="L45" s="257"/>
      <c r="M45" s="257"/>
      <c r="N45" s="257"/>
      <c r="O45" s="257"/>
      <c r="P45" s="257"/>
      <c r="Q45" s="257"/>
      <c r="R45" s="257"/>
      <c r="S45" s="257"/>
      <c r="T45" s="257"/>
      <c r="U45" s="258"/>
      <c r="V45" s="258"/>
      <c r="W45" s="258"/>
      <c r="X45" s="258"/>
      <c r="Y45" s="258"/>
      <c r="Z45" s="259"/>
      <c r="AA45" s="259"/>
      <c r="AB45" s="259"/>
      <c r="AC45" s="259"/>
    </row>
    <row r="46" spans="2:29" ht="22.5" customHeight="1">
      <c r="B46" s="182">
        <v>3</v>
      </c>
      <c r="C46" s="257"/>
      <c r="D46" s="257"/>
      <c r="E46" s="257"/>
      <c r="F46" s="257"/>
      <c r="G46" s="257"/>
      <c r="H46" s="257"/>
      <c r="I46" s="257"/>
      <c r="J46" s="257"/>
      <c r="K46" s="257"/>
      <c r="L46" s="257"/>
      <c r="M46" s="257"/>
      <c r="N46" s="257"/>
      <c r="O46" s="257"/>
      <c r="P46" s="257"/>
      <c r="Q46" s="257"/>
      <c r="R46" s="257"/>
      <c r="S46" s="257"/>
      <c r="T46" s="257"/>
      <c r="U46" s="258"/>
      <c r="V46" s="258"/>
      <c r="W46" s="258"/>
      <c r="X46" s="258"/>
      <c r="Y46" s="258"/>
      <c r="Z46" s="259"/>
      <c r="AA46" s="259"/>
      <c r="AB46" s="259"/>
      <c r="AC46" s="259"/>
    </row>
    <row r="47" spans="2:29" ht="6" customHeight="1">
      <c r="B47" s="5"/>
      <c r="G47" s="121"/>
      <c r="T47" s="1"/>
      <c r="U47" s="1"/>
    </row>
    <row r="48" spans="2:29">
      <c r="B48" s="6" t="s">
        <v>300</v>
      </c>
      <c r="C48" s="6"/>
      <c r="D48" s="6"/>
      <c r="E48" s="6"/>
      <c r="F48" s="6"/>
      <c r="G48" s="6"/>
      <c r="H48" s="1"/>
      <c r="I48" s="1"/>
      <c r="J48" s="6"/>
      <c r="K48" s="1"/>
      <c r="L48" s="6"/>
      <c r="M48" s="6"/>
      <c r="N48" s="6"/>
      <c r="O48" s="6"/>
      <c r="P48" s="6"/>
      <c r="Q48" s="6"/>
      <c r="R48" s="6"/>
      <c r="S48" s="1"/>
      <c r="T48" s="1"/>
      <c r="U48" s="1"/>
    </row>
    <row r="49" spans="2:29">
      <c r="B49" s="6"/>
      <c r="C49" s="7" t="s">
        <v>301</v>
      </c>
      <c r="D49" s="6"/>
      <c r="E49" s="6"/>
      <c r="F49" s="6"/>
      <c r="G49" s="6"/>
      <c r="H49" s="1"/>
      <c r="I49" s="1"/>
      <c r="J49" s="6"/>
      <c r="K49" s="1"/>
      <c r="L49" s="6"/>
      <c r="M49" s="6"/>
      <c r="N49" s="6"/>
      <c r="O49" s="6"/>
      <c r="P49" s="6"/>
      <c r="Q49" s="6"/>
      <c r="R49" s="6"/>
      <c r="S49" s="1"/>
      <c r="T49" s="1"/>
      <c r="U49" s="1"/>
    </row>
    <row r="50" spans="2:29" ht="21" customHeight="1">
      <c r="B50" s="119"/>
      <c r="C50" s="244" t="s">
        <v>47</v>
      </c>
      <c r="D50" s="249"/>
      <c r="E50" s="249"/>
      <c r="F50" s="249"/>
      <c r="G50" s="249"/>
      <c r="H50" s="249"/>
      <c r="I50" s="249"/>
      <c r="J50" s="249"/>
      <c r="K50" s="249"/>
      <c r="L50" s="249"/>
      <c r="M50" s="249"/>
      <c r="N50" s="249"/>
      <c r="O50" s="249"/>
      <c r="P50" s="249"/>
      <c r="Q50" s="249"/>
      <c r="R50" s="249"/>
      <c r="S50" s="249"/>
      <c r="T50" s="249"/>
      <c r="U50" s="249"/>
      <c r="V50" s="245"/>
      <c r="W50" s="250" t="s">
        <v>51</v>
      </c>
      <c r="X50" s="251"/>
      <c r="Y50" s="251"/>
      <c r="Z50" s="251"/>
      <c r="AA50" s="251"/>
      <c r="AB50" s="251"/>
      <c r="AC50" s="252"/>
    </row>
    <row r="51" spans="2:29" ht="22.5" customHeight="1">
      <c r="B51" s="182">
        <v>1</v>
      </c>
      <c r="C51" s="244"/>
      <c r="D51" s="249"/>
      <c r="E51" s="249"/>
      <c r="F51" s="249"/>
      <c r="G51" s="249"/>
      <c r="H51" s="249"/>
      <c r="I51" s="249"/>
      <c r="J51" s="249"/>
      <c r="K51" s="249"/>
      <c r="L51" s="249"/>
      <c r="M51" s="249"/>
      <c r="N51" s="249"/>
      <c r="O51" s="249"/>
      <c r="P51" s="249"/>
      <c r="Q51" s="249"/>
      <c r="R51" s="249"/>
      <c r="S51" s="249"/>
      <c r="T51" s="249"/>
      <c r="U51" s="249"/>
      <c r="V51" s="245"/>
      <c r="W51" s="253"/>
      <c r="X51" s="254"/>
      <c r="Y51" s="254"/>
      <c r="Z51" s="254"/>
      <c r="AA51" s="254"/>
      <c r="AB51" s="254"/>
      <c r="AC51" s="255"/>
    </row>
    <row r="52" spans="2:29" ht="11.25" customHeight="1">
      <c r="B52" s="5"/>
      <c r="U52" s="1"/>
    </row>
    <row r="53" spans="2:29" ht="12" customHeight="1">
      <c r="B53" s="256" t="s">
        <v>302</v>
      </c>
      <c r="C53" s="256"/>
      <c r="D53" s="256"/>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row>
    <row r="54" spans="2:29" ht="12" customHeight="1">
      <c r="B54" s="256"/>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row>
    <row r="55" spans="2:29" ht="12" customHeight="1">
      <c r="B55" s="256"/>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row>
    <row r="56" spans="2:29" s="2" customFormat="1" ht="12" customHeight="1">
      <c r="B56" s="7" t="s">
        <v>287</v>
      </c>
      <c r="C56" s="122"/>
      <c r="D56" s="122"/>
      <c r="E56" s="122"/>
      <c r="F56" s="122"/>
      <c r="G56" s="122"/>
      <c r="H56" s="122"/>
      <c r="I56" s="122"/>
      <c r="J56" s="122"/>
      <c r="K56" s="122"/>
      <c r="L56" s="122"/>
      <c r="M56" s="122"/>
      <c r="N56" s="122"/>
      <c r="O56" s="122"/>
      <c r="P56" s="122"/>
      <c r="Q56" s="122"/>
      <c r="R56" s="122"/>
      <c r="S56" s="122"/>
      <c r="T56" s="122"/>
    </row>
  </sheetData>
  <mergeCells count="60">
    <mergeCell ref="S7:AC7"/>
    <mergeCell ref="E10:AA11"/>
    <mergeCell ref="G13:Q13"/>
    <mergeCell ref="C17:G17"/>
    <mergeCell ref="H17:T17"/>
    <mergeCell ref="U17:Y17"/>
    <mergeCell ref="Z17:AC17"/>
    <mergeCell ref="C18:G18"/>
    <mergeCell ref="H18:T18"/>
    <mergeCell ref="U18:Y18"/>
    <mergeCell ref="Z18:AC18"/>
    <mergeCell ref="C19:G19"/>
    <mergeCell ref="H19:T19"/>
    <mergeCell ref="U19:Y19"/>
    <mergeCell ref="Z19:AC19"/>
    <mergeCell ref="C20:G20"/>
    <mergeCell ref="H20:T20"/>
    <mergeCell ref="U20:Y20"/>
    <mergeCell ref="Z20:AC20"/>
    <mergeCell ref="C25:W25"/>
    <mergeCell ref="X25:AC25"/>
    <mergeCell ref="C26:W26"/>
    <mergeCell ref="X26:AC26"/>
    <mergeCell ref="C27:W27"/>
    <mergeCell ref="X27:AC27"/>
    <mergeCell ref="C28:W28"/>
    <mergeCell ref="X28:AC28"/>
    <mergeCell ref="C29:W29"/>
    <mergeCell ref="X29:AC29"/>
    <mergeCell ref="C30:W30"/>
    <mergeCell ref="X30:AC30"/>
    <mergeCell ref="C31:W31"/>
    <mergeCell ref="X31:AC31"/>
    <mergeCell ref="C32:W32"/>
    <mergeCell ref="X32:AC32"/>
    <mergeCell ref="C36:W36"/>
    <mergeCell ref="X36:AC36"/>
    <mergeCell ref="C37:W37"/>
    <mergeCell ref="X37:AC37"/>
    <mergeCell ref="C46:T46"/>
    <mergeCell ref="U46:Y46"/>
    <mergeCell ref="Z46:AC46"/>
    <mergeCell ref="C38:W38"/>
    <mergeCell ref="X38:AC38"/>
    <mergeCell ref="C39:W39"/>
    <mergeCell ref="X39:AC39"/>
    <mergeCell ref="C43:T43"/>
    <mergeCell ref="U43:Y43"/>
    <mergeCell ref="Z43:AC43"/>
    <mergeCell ref="C44:T44"/>
    <mergeCell ref="U44:Y44"/>
    <mergeCell ref="Z44:AC44"/>
    <mergeCell ref="C45:T45"/>
    <mergeCell ref="U45:Y45"/>
    <mergeCell ref="Z45:AC45"/>
    <mergeCell ref="C50:V50"/>
    <mergeCell ref="W50:AC50"/>
    <mergeCell ref="C51:V51"/>
    <mergeCell ref="W51:AC51"/>
    <mergeCell ref="B53:AC55"/>
  </mergeCells>
  <phoneticPr fontId="3"/>
  <dataValidations count="1">
    <dataValidation imeMode="off" allowBlank="1" showInputMessage="1" showErrorMessage="1" sqref="X36 Y22:AB24 Z33:AC33 X25 Z18:Z20 Y34:AB35 Z21:AC21 Y41:AB42 Z43:AC46 Y48:AB49 W50" xr:uid="{8C39395C-83AC-434E-963A-9CB8DF14745A}"/>
  </dataValidations>
  <printOptions horizontalCentered="1"/>
  <pageMargins left="0.23622047244094491" right="0.51181102362204722" top="0.27559055118110237" bottom="0.19685039370078741" header="0.51181102362204722" footer="0.51181102362204722"/>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AI50"/>
  <sheetViews>
    <sheetView showGridLines="0" showRowColHeaders="0" showZeros="0" zoomScaleNormal="100" workbookViewId="0">
      <selection activeCell="AD44" sqref="AD44:AF44"/>
    </sheetView>
  </sheetViews>
  <sheetFormatPr defaultColWidth="9" defaultRowHeight="13.5"/>
  <cols>
    <col min="1" max="1" width="1.875" style="5" customWidth="1"/>
    <col min="2" max="10" width="3" style="5" customWidth="1"/>
    <col min="11" max="11" width="5.375" style="5" customWidth="1"/>
    <col min="12" max="12" width="3.25" style="5" customWidth="1"/>
    <col min="13" max="19" width="2.5" style="5" customWidth="1"/>
    <col min="20" max="20" width="2.5" style="1" customWidth="1"/>
    <col min="21" max="21" width="3.25" style="1" customWidth="1"/>
    <col min="22" max="32" width="2.5" style="1" customWidth="1"/>
    <col min="33" max="35" width="2.25" style="1" customWidth="1"/>
    <col min="36" max="16384" width="9" style="1"/>
  </cols>
  <sheetData>
    <row r="1" spans="1:33" s="2" customFormat="1" ht="12" customHeight="1">
      <c r="A1" s="25" t="s">
        <v>9</v>
      </c>
      <c r="B1" s="25"/>
      <c r="C1" s="25"/>
      <c r="D1" s="25"/>
      <c r="E1" s="25"/>
      <c r="F1" s="26"/>
      <c r="G1" s="25"/>
      <c r="H1" s="25"/>
      <c r="I1" s="25"/>
      <c r="J1" s="25"/>
      <c r="K1" s="25"/>
      <c r="L1" s="25"/>
      <c r="M1" s="25"/>
      <c r="N1" s="25"/>
      <c r="O1" s="25"/>
      <c r="P1" s="25"/>
      <c r="Q1" s="25"/>
      <c r="R1" s="25"/>
      <c r="S1" s="25"/>
      <c r="T1" s="27"/>
      <c r="U1" s="25"/>
      <c r="V1" s="25"/>
      <c r="W1" s="25"/>
      <c r="X1" s="25"/>
      <c r="Y1" s="25"/>
      <c r="Z1" s="25"/>
      <c r="AA1" s="25"/>
      <c r="AB1" s="25"/>
      <c r="AC1" s="25"/>
      <c r="AD1" s="25"/>
      <c r="AE1" s="28"/>
      <c r="AF1" s="29"/>
      <c r="AG1" s="62" t="s">
        <v>209</v>
      </c>
    </row>
    <row r="2" spans="1:33">
      <c r="A2" s="30"/>
      <c r="B2" s="30"/>
      <c r="C2" s="30"/>
      <c r="D2" s="30"/>
      <c r="E2" s="30"/>
      <c r="F2" s="30"/>
      <c r="G2" s="30"/>
      <c r="H2" s="30"/>
      <c r="I2" s="30"/>
      <c r="J2" s="30"/>
      <c r="K2" s="30"/>
      <c r="L2" s="30"/>
      <c r="M2" s="30"/>
      <c r="N2" s="30"/>
      <c r="O2" s="30"/>
      <c r="P2" s="30"/>
      <c r="Q2" s="30"/>
      <c r="R2" s="30"/>
      <c r="S2" s="25"/>
      <c r="T2" s="25"/>
      <c r="U2" s="25"/>
      <c r="V2" s="25"/>
      <c r="W2" s="25"/>
      <c r="X2" s="25"/>
      <c r="Y2" s="25"/>
      <c r="Z2" s="25"/>
      <c r="AA2" s="25"/>
      <c r="AB2" s="25"/>
      <c r="AC2" s="25"/>
      <c r="AD2" s="25"/>
      <c r="AE2" s="25"/>
      <c r="AF2" s="86"/>
      <c r="AG2" s="29" t="s">
        <v>290</v>
      </c>
    </row>
    <row r="3" spans="1:33" ht="9" customHeight="1">
      <c r="A3" s="6"/>
      <c r="B3" s="6"/>
      <c r="C3" s="6"/>
      <c r="D3" s="6"/>
      <c r="E3" s="6"/>
      <c r="F3" s="6"/>
      <c r="G3" s="6"/>
      <c r="H3" s="6"/>
      <c r="I3" s="6"/>
      <c r="J3" s="6"/>
      <c r="K3" s="6"/>
      <c r="L3" s="6"/>
      <c r="M3" s="6"/>
      <c r="N3" s="6"/>
      <c r="O3" s="6"/>
      <c r="P3" s="6"/>
      <c r="Q3" s="6"/>
      <c r="R3" s="6"/>
      <c r="S3" s="31"/>
    </row>
    <row r="4" spans="1:33" ht="15" customHeight="1">
      <c r="A4" s="6"/>
      <c r="B4" s="6"/>
      <c r="C4" s="286" t="s">
        <v>227</v>
      </c>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8"/>
      <c r="AF4" s="56"/>
    </row>
    <row r="5" spans="1:33" ht="15" customHeight="1">
      <c r="A5" s="6"/>
      <c r="B5" s="6"/>
      <c r="C5" s="289"/>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1"/>
      <c r="AF5" s="56"/>
    </row>
    <row r="6" spans="1:33" ht="11.25" customHeight="1">
      <c r="A6" s="6"/>
      <c r="B6" s="6"/>
      <c r="C6" s="6"/>
      <c r="D6" s="6"/>
      <c r="E6" s="6"/>
      <c r="F6" s="33"/>
      <c r="G6" s="6"/>
      <c r="H6" s="6"/>
      <c r="I6" s="6"/>
      <c r="J6" s="6"/>
      <c r="K6" s="6"/>
      <c r="L6" s="6"/>
      <c r="M6" s="6"/>
      <c r="N6" s="6"/>
      <c r="O6" s="6"/>
      <c r="P6" s="6"/>
      <c r="Q6" s="6"/>
      <c r="R6" s="6"/>
      <c r="S6" s="6"/>
    </row>
    <row r="7" spans="1:33" ht="24" customHeight="1">
      <c r="A7" s="6"/>
      <c r="B7" s="317" t="s">
        <v>34</v>
      </c>
      <c r="C7" s="318"/>
      <c r="D7" s="319"/>
      <c r="E7" s="246">
        <f>'１'!G19</f>
        <v>0</v>
      </c>
      <c r="F7" s="247"/>
      <c r="G7" s="247"/>
      <c r="H7" s="247"/>
      <c r="I7" s="247"/>
      <c r="J7" s="247"/>
      <c r="K7" s="247"/>
      <c r="L7" s="247"/>
      <c r="M7" s="247"/>
      <c r="N7" s="247"/>
      <c r="O7" s="248"/>
      <c r="P7" s="41"/>
      <c r="Q7" s="35" t="s">
        <v>59</v>
      </c>
      <c r="R7" s="1"/>
      <c r="S7" s="6"/>
      <c r="X7" s="34"/>
      <c r="AD7" s="34"/>
    </row>
    <row r="8" spans="1:33" ht="9" customHeight="1">
      <c r="A8" s="6"/>
      <c r="B8" s="7"/>
      <c r="C8" s="7"/>
      <c r="D8" s="7"/>
      <c r="E8" s="6"/>
      <c r="F8" s="33"/>
      <c r="G8" s="6"/>
      <c r="H8" s="6"/>
      <c r="I8" s="6"/>
      <c r="J8" s="6"/>
      <c r="K8" s="6"/>
      <c r="L8" s="6"/>
      <c r="M8" s="6"/>
      <c r="N8" s="6"/>
      <c r="O8" s="6"/>
      <c r="P8" s="6"/>
      <c r="Q8" s="6"/>
      <c r="R8" s="6"/>
      <c r="S8" s="6"/>
    </row>
    <row r="9" spans="1:33" ht="10.5" customHeight="1">
      <c r="A9" s="6"/>
      <c r="B9" s="6"/>
      <c r="C9" s="6"/>
      <c r="D9" s="6"/>
      <c r="E9" s="6"/>
      <c r="F9" s="33"/>
      <c r="G9" s="6"/>
      <c r="H9" s="6"/>
      <c r="I9" s="6"/>
      <c r="J9" s="6"/>
      <c r="K9" s="6"/>
      <c r="L9" s="6"/>
      <c r="M9" s="6"/>
      <c r="N9" s="6"/>
      <c r="O9" s="6"/>
      <c r="P9" s="6"/>
      <c r="Q9" s="6"/>
      <c r="R9" s="6"/>
      <c r="S9" s="6"/>
    </row>
    <row r="10" spans="1:33" ht="15" customHeight="1">
      <c r="A10" s="6"/>
      <c r="B10" s="323"/>
      <c r="C10" s="324"/>
      <c r="D10" s="324"/>
      <c r="E10" s="324"/>
      <c r="F10" s="324"/>
      <c r="G10" s="324"/>
      <c r="H10" s="324"/>
      <c r="I10" s="324"/>
      <c r="J10" s="324"/>
      <c r="K10" s="324"/>
      <c r="L10" s="320" t="s">
        <v>11</v>
      </c>
      <c r="M10" s="321"/>
      <c r="N10" s="321"/>
      <c r="O10" s="321"/>
      <c r="P10" s="321"/>
      <c r="Q10" s="321"/>
      <c r="R10" s="321"/>
      <c r="S10" s="321"/>
      <c r="T10" s="322"/>
      <c r="U10" s="321" t="s">
        <v>56</v>
      </c>
      <c r="V10" s="321"/>
      <c r="W10" s="321"/>
      <c r="X10" s="321"/>
      <c r="Y10" s="321"/>
      <c r="Z10" s="321"/>
      <c r="AA10" s="321"/>
      <c r="AB10" s="321"/>
      <c r="AC10" s="322"/>
      <c r="AD10" s="320" t="s">
        <v>30</v>
      </c>
      <c r="AE10" s="333"/>
      <c r="AF10" s="334"/>
    </row>
    <row r="11" spans="1:33" ht="22.5" customHeight="1">
      <c r="A11" s="6"/>
      <c r="B11" s="325"/>
      <c r="C11" s="326"/>
      <c r="D11" s="326"/>
      <c r="E11" s="326"/>
      <c r="F11" s="326"/>
      <c r="G11" s="326"/>
      <c r="H11" s="326"/>
      <c r="I11" s="326"/>
      <c r="J11" s="326"/>
      <c r="K11" s="326"/>
      <c r="L11" s="327" t="s">
        <v>207</v>
      </c>
      <c r="M11" s="328"/>
      <c r="N11" s="329"/>
      <c r="O11" s="327" t="s">
        <v>208</v>
      </c>
      <c r="P11" s="328"/>
      <c r="Q11" s="329"/>
      <c r="R11" s="327" t="s">
        <v>69</v>
      </c>
      <c r="S11" s="328"/>
      <c r="T11" s="329"/>
      <c r="U11" s="327" t="s">
        <v>207</v>
      </c>
      <c r="V11" s="328"/>
      <c r="W11" s="329"/>
      <c r="X11" s="327" t="s">
        <v>208</v>
      </c>
      <c r="Y11" s="328"/>
      <c r="Z11" s="329"/>
      <c r="AA11" s="327" t="s">
        <v>69</v>
      </c>
      <c r="AB11" s="328"/>
      <c r="AC11" s="329"/>
      <c r="AD11" s="330" t="s">
        <v>70</v>
      </c>
      <c r="AE11" s="331"/>
      <c r="AF11" s="332"/>
    </row>
    <row r="12" spans="1:33" ht="16.5" customHeight="1">
      <c r="A12" s="6"/>
      <c r="B12" s="87" t="s">
        <v>71</v>
      </c>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58"/>
    </row>
    <row r="13" spans="1:33" ht="16.5" customHeight="1">
      <c r="A13" s="6"/>
      <c r="B13" s="299" t="s">
        <v>72</v>
      </c>
      <c r="C13" s="300"/>
      <c r="D13" s="300"/>
      <c r="E13" s="300"/>
      <c r="F13" s="300"/>
      <c r="G13" s="300"/>
      <c r="H13" s="300"/>
      <c r="I13" s="300"/>
      <c r="J13" s="300"/>
      <c r="K13" s="300"/>
      <c r="L13" s="298"/>
      <c r="M13" s="281"/>
      <c r="N13" s="282"/>
      <c r="O13" s="283"/>
      <c r="P13" s="284"/>
      <c r="Q13" s="285"/>
      <c r="R13" s="298"/>
      <c r="S13" s="281"/>
      <c r="T13" s="282"/>
      <c r="U13" s="280"/>
      <c r="V13" s="281"/>
      <c r="W13" s="282"/>
      <c r="X13" s="283"/>
      <c r="Y13" s="284"/>
      <c r="Z13" s="285"/>
      <c r="AA13" s="280"/>
      <c r="AB13" s="281"/>
      <c r="AC13" s="282"/>
      <c r="AD13" s="295">
        <f>(L13*1.4)+(U13*1.4)</f>
        <v>0</v>
      </c>
      <c r="AE13" s="293"/>
      <c r="AF13" s="294"/>
    </row>
    <row r="14" spans="1:33" ht="16.5" customHeight="1">
      <c r="A14" s="6"/>
      <c r="B14" s="299" t="s">
        <v>73</v>
      </c>
      <c r="C14" s="300"/>
      <c r="D14" s="300"/>
      <c r="E14" s="300"/>
      <c r="F14" s="300"/>
      <c r="G14" s="300"/>
      <c r="H14" s="300"/>
      <c r="I14" s="300"/>
      <c r="J14" s="300"/>
      <c r="K14" s="300"/>
      <c r="L14" s="298"/>
      <c r="M14" s="281"/>
      <c r="N14" s="282"/>
      <c r="O14" s="283"/>
      <c r="P14" s="284"/>
      <c r="Q14" s="285"/>
      <c r="R14" s="298"/>
      <c r="S14" s="281"/>
      <c r="T14" s="282"/>
      <c r="U14" s="280"/>
      <c r="V14" s="281"/>
      <c r="W14" s="282"/>
      <c r="X14" s="283"/>
      <c r="Y14" s="284"/>
      <c r="Z14" s="285"/>
      <c r="AA14" s="280"/>
      <c r="AB14" s="281"/>
      <c r="AC14" s="282"/>
      <c r="AD14" s="295">
        <f t="shared" ref="AD14:AD18" si="0">(L14*1.4)+(U14*1.4)</f>
        <v>0</v>
      </c>
      <c r="AE14" s="293"/>
      <c r="AF14" s="294"/>
    </row>
    <row r="15" spans="1:33" ht="16.5" customHeight="1">
      <c r="A15" s="6"/>
      <c r="B15" s="299" t="s">
        <v>74</v>
      </c>
      <c r="C15" s="300"/>
      <c r="D15" s="300"/>
      <c r="E15" s="300"/>
      <c r="F15" s="300"/>
      <c r="G15" s="300"/>
      <c r="H15" s="300"/>
      <c r="I15" s="300"/>
      <c r="J15" s="300"/>
      <c r="K15" s="300"/>
      <c r="L15" s="298"/>
      <c r="M15" s="281"/>
      <c r="N15" s="282"/>
      <c r="O15" s="283"/>
      <c r="P15" s="284"/>
      <c r="Q15" s="285"/>
      <c r="R15" s="298"/>
      <c r="S15" s="281"/>
      <c r="T15" s="282"/>
      <c r="U15" s="280"/>
      <c r="V15" s="281"/>
      <c r="W15" s="282"/>
      <c r="X15" s="283"/>
      <c r="Y15" s="284"/>
      <c r="Z15" s="285"/>
      <c r="AA15" s="280"/>
      <c r="AB15" s="281"/>
      <c r="AC15" s="282"/>
      <c r="AD15" s="295">
        <f t="shared" si="0"/>
        <v>0</v>
      </c>
      <c r="AE15" s="293"/>
      <c r="AF15" s="294"/>
    </row>
    <row r="16" spans="1:33" ht="16.5" customHeight="1">
      <c r="A16" s="6"/>
      <c r="B16" s="299" t="s">
        <v>75</v>
      </c>
      <c r="C16" s="300"/>
      <c r="D16" s="300"/>
      <c r="E16" s="300"/>
      <c r="F16" s="300"/>
      <c r="G16" s="300"/>
      <c r="H16" s="300"/>
      <c r="I16" s="300"/>
      <c r="J16" s="300"/>
      <c r="K16" s="300"/>
      <c r="L16" s="298"/>
      <c r="M16" s="281"/>
      <c r="N16" s="282"/>
      <c r="O16" s="283"/>
      <c r="P16" s="284"/>
      <c r="Q16" s="285"/>
      <c r="R16" s="298"/>
      <c r="S16" s="281"/>
      <c r="T16" s="282"/>
      <c r="U16" s="280"/>
      <c r="V16" s="281"/>
      <c r="W16" s="282"/>
      <c r="X16" s="283"/>
      <c r="Y16" s="284"/>
      <c r="Z16" s="285"/>
      <c r="AA16" s="280"/>
      <c r="AB16" s="281"/>
      <c r="AC16" s="282"/>
      <c r="AD16" s="295">
        <f t="shared" si="0"/>
        <v>0</v>
      </c>
      <c r="AE16" s="293"/>
      <c r="AF16" s="294"/>
    </row>
    <row r="17" spans="1:32" ht="16.5" customHeight="1">
      <c r="A17" s="6"/>
      <c r="B17" s="299" t="s">
        <v>76</v>
      </c>
      <c r="C17" s="300"/>
      <c r="D17" s="300"/>
      <c r="E17" s="300"/>
      <c r="F17" s="300"/>
      <c r="G17" s="300"/>
      <c r="H17" s="300"/>
      <c r="I17" s="300"/>
      <c r="J17" s="300"/>
      <c r="K17" s="300"/>
      <c r="L17" s="298"/>
      <c r="M17" s="281"/>
      <c r="N17" s="282"/>
      <c r="O17" s="283"/>
      <c r="P17" s="284"/>
      <c r="Q17" s="285"/>
      <c r="R17" s="298"/>
      <c r="S17" s="281"/>
      <c r="T17" s="282"/>
      <c r="U17" s="280"/>
      <c r="V17" s="281"/>
      <c r="W17" s="282"/>
      <c r="X17" s="283"/>
      <c r="Y17" s="284"/>
      <c r="Z17" s="285"/>
      <c r="AA17" s="280"/>
      <c r="AB17" s="281"/>
      <c r="AC17" s="282"/>
      <c r="AD17" s="295">
        <f t="shared" si="0"/>
        <v>0</v>
      </c>
      <c r="AE17" s="293"/>
      <c r="AF17" s="294"/>
    </row>
    <row r="18" spans="1:32" ht="16.5" customHeight="1">
      <c r="A18" s="6"/>
      <c r="B18" s="315" t="s">
        <v>77</v>
      </c>
      <c r="C18" s="316"/>
      <c r="D18" s="316"/>
      <c r="E18" s="316"/>
      <c r="F18" s="316"/>
      <c r="G18" s="316"/>
      <c r="H18" s="316"/>
      <c r="I18" s="316"/>
      <c r="J18" s="316"/>
      <c r="K18" s="316"/>
      <c r="L18" s="298"/>
      <c r="M18" s="281"/>
      <c r="N18" s="282"/>
      <c r="O18" s="283"/>
      <c r="P18" s="284"/>
      <c r="Q18" s="285"/>
      <c r="R18" s="298"/>
      <c r="S18" s="281"/>
      <c r="T18" s="282"/>
      <c r="U18" s="280"/>
      <c r="V18" s="281"/>
      <c r="W18" s="282"/>
      <c r="X18" s="283"/>
      <c r="Y18" s="284"/>
      <c r="Z18" s="285"/>
      <c r="AA18" s="280"/>
      <c r="AB18" s="281"/>
      <c r="AC18" s="282"/>
      <c r="AD18" s="295">
        <f t="shared" si="0"/>
        <v>0</v>
      </c>
      <c r="AE18" s="293"/>
      <c r="AF18" s="294"/>
    </row>
    <row r="19" spans="1:32" ht="16.5" customHeight="1">
      <c r="A19" s="6"/>
      <c r="B19" s="94" t="s">
        <v>78</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60"/>
    </row>
    <row r="20" spans="1:32" ht="16.5" customHeight="1">
      <c r="A20" s="6"/>
      <c r="B20" s="299" t="s">
        <v>79</v>
      </c>
      <c r="C20" s="309"/>
      <c r="D20" s="309"/>
      <c r="E20" s="309"/>
      <c r="F20" s="309"/>
      <c r="G20" s="309"/>
      <c r="H20" s="309"/>
      <c r="I20" s="309"/>
      <c r="J20" s="90"/>
      <c r="K20" s="91"/>
      <c r="L20" s="298"/>
      <c r="M20" s="281"/>
      <c r="N20" s="282"/>
      <c r="O20" s="298"/>
      <c r="P20" s="281"/>
      <c r="Q20" s="282"/>
      <c r="R20" s="298"/>
      <c r="S20" s="281"/>
      <c r="T20" s="282"/>
      <c r="U20" s="280"/>
      <c r="V20" s="281"/>
      <c r="W20" s="282"/>
      <c r="X20" s="298"/>
      <c r="Y20" s="281"/>
      <c r="Z20" s="282"/>
      <c r="AA20" s="280"/>
      <c r="AB20" s="281"/>
      <c r="AC20" s="282"/>
      <c r="AD20" s="295">
        <f>(L20-O20)*1+O20*1.4+(U20-X20)*1+X20*1.4</f>
        <v>0</v>
      </c>
      <c r="AE20" s="293"/>
      <c r="AF20" s="294"/>
    </row>
    <row r="21" spans="1:32" ht="16.5" customHeight="1">
      <c r="A21" s="6"/>
      <c r="B21" s="299" t="s">
        <v>80</v>
      </c>
      <c r="C21" s="309"/>
      <c r="D21" s="309"/>
      <c r="E21" s="309"/>
      <c r="F21" s="309"/>
      <c r="G21" s="309"/>
      <c r="H21" s="309"/>
      <c r="I21" s="309"/>
      <c r="J21" s="90"/>
      <c r="K21" s="91"/>
      <c r="L21" s="298"/>
      <c r="M21" s="281"/>
      <c r="N21" s="282"/>
      <c r="O21" s="298"/>
      <c r="P21" s="281"/>
      <c r="Q21" s="282"/>
      <c r="R21" s="298"/>
      <c r="S21" s="281"/>
      <c r="T21" s="282"/>
      <c r="U21" s="280"/>
      <c r="V21" s="281"/>
      <c r="W21" s="282"/>
      <c r="X21" s="298"/>
      <c r="Y21" s="281"/>
      <c r="Z21" s="282"/>
      <c r="AA21" s="280"/>
      <c r="AB21" s="281"/>
      <c r="AC21" s="282"/>
      <c r="AD21" s="295">
        <f t="shared" ref="AD21:AD24" si="1">(L21-O21)*1+O21*1.4+(U21-X21)*1+X21*1.4</f>
        <v>0</v>
      </c>
      <c r="AE21" s="293"/>
      <c r="AF21" s="294"/>
    </row>
    <row r="22" spans="1:32" ht="16.5" customHeight="1">
      <c r="A22" s="6"/>
      <c r="B22" s="94" t="s">
        <v>81</v>
      </c>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60"/>
    </row>
    <row r="23" spans="1:32" ht="22.5" customHeight="1">
      <c r="A23" s="6"/>
      <c r="B23" s="313" t="s">
        <v>176</v>
      </c>
      <c r="C23" s="314"/>
      <c r="D23" s="314"/>
      <c r="E23" s="314"/>
      <c r="F23" s="314"/>
      <c r="G23" s="314"/>
      <c r="H23" s="314"/>
      <c r="I23" s="314"/>
      <c r="J23" s="314"/>
      <c r="K23" s="314"/>
      <c r="L23" s="298"/>
      <c r="M23" s="281"/>
      <c r="N23" s="282"/>
      <c r="O23" s="298"/>
      <c r="P23" s="281"/>
      <c r="Q23" s="282"/>
      <c r="R23" s="298"/>
      <c r="S23" s="281"/>
      <c r="T23" s="282"/>
      <c r="U23" s="280"/>
      <c r="V23" s="281"/>
      <c r="W23" s="282"/>
      <c r="X23" s="298"/>
      <c r="Y23" s="281"/>
      <c r="Z23" s="282"/>
      <c r="AA23" s="280"/>
      <c r="AB23" s="281"/>
      <c r="AC23" s="282"/>
      <c r="AD23" s="295">
        <f t="shared" si="1"/>
        <v>0</v>
      </c>
      <c r="AE23" s="293"/>
      <c r="AF23" s="294"/>
    </row>
    <row r="24" spans="1:32" ht="16.5" customHeight="1">
      <c r="A24" s="6"/>
      <c r="B24" s="299" t="s">
        <v>82</v>
      </c>
      <c r="C24" s="309"/>
      <c r="D24" s="309"/>
      <c r="E24" s="309"/>
      <c r="F24" s="309"/>
      <c r="G24" s="309"/>
      <c r="H24" s="309"/>
      <c r="I24" s="309"/>
      <c r="J24" s="90"/>
      <c r="K24" s="90"/>
      <c r="L24" s="298"/>
      <c r="M24" s="281"/>
      <c r="N24" s="282"/>
      <c r="O24" s="298"/>
      <c r="P24" s="281"/>
      <c r="Q24" s="282"/>
      <c r="R24" s="298"/>
      <c r="S24" s="281"/>
      <c r="T24" s="282"/>
      <c r="U24" s="280"/>
      <c r="V24" s="281"/>
      <c r="W24" s="282"/>
      <c r="X24" s="298"/>
      <c r="Y24" s="281"/>
      <c r="Z24" s="282"/>
      <c r="AA24" s="280"/>
      <c r="AB24" s="281"/>
      <c r="AC24" s="282"/>
      <c r="AD24" s="295">
        <f t="shared" si="1"/>
        <v>0</v>
      </c>
      <c r="AE24" s="293"/>
      <c r="AF24" s="294"/>
    </row>
    <row r="25" spans="1:32" ht="16.5" customHeight="1">
      <c r="A25" s="6"/>
      <c r="B25" s="94" t="s">
        <v>83</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60"/>
    </row>
    <row r="26" spans="1:32" ht="16.5" customHeight="1">
      <c r="A26" s="6"/>
      <c r="B26" s="299" t="s">
        <v>84</v>
      </c>
      <c r="C26" s="309"/>
      <c r="D26" s="309"/>
      <c r="E26" s="309"/>
      <c r="F26" s="309"/>
      <c r="G26" s="309"/>
      <c r="H26" s="309"/>
      <c r="I26" s="309"/>
      <c r="J26" s="90"/>
      <c r="K26" s="90"/>
      <c r="L26" s="298"/>
      <c r="M26" s="281"/>
      <c r="N26" s="282"/>
      <c r="O26" s="283"/>
      <c r="P26" s="284"/>
      <c r="Q26" s="285"/>
      <c r="R26" s="298"/>
      <c r="S26" s="281"/>
      <c r="T26" s="282"/>
      <c r="U26" s="280"/>
      <c r="V26" s="281"/>
      <c r="W26" s="282"/>
      <c r="X26" s="283"/>
      <c r="Y26" s="284"/>
      <c r="Z26" s="285"/>
      <c r="AA26" s="280"/>
      <c r="AB26" s="281"/>
      <c r="AC26" s="282"/>
      <c r="AD26" s="295">
        <f>L26+U26</f>
        <v>0</v>
      </c>
      <c r="AE26" s="293"/>
      <c r="AF26" s="294"/>
    </row>
    <row r="27" spans="1:32" ht="16.5" customHeight="1">
      <c r="A27" s="6"/>
      <c r="B27" s="299" t="s">
        <v>85</v>
      </c>
      <c r="C27" s="300"/>
      <c r="D27" s="300"/>
      <c r="E27" s="300"/>
      <c r="F27" s="300"/>
      <c r="G27" s="300"/>
      <c r="H27" s="300"/>
      <c r="I27" s="300"/>
      <c r="J27" s="300"/>
      <c r="K27" s="300"/>
      <c r="L27" s="310"/>
      <c r="M27" s="311"/>
      <c r="N27" s="312"/>
      <c r="O27" s="283"/>
      <c r="P27" s="284"/>
      <c r="Q27" s="285"/>
      <c r="R27" s="310"/>
      <c r="S27" s="311"/>
      <c r="T27" s="312"/>
      <c r="U27" s="310"/>
      <c r="V27" s="311"/>
      <c r="W27" s="312"/>
      <c r="X27" s="283"/>
      <c r="Y27" s="284"/>
      <c r="Z27" s="285"/>
      <c r="AA27" s="280"/>
      <c r="AB27" s="281"/>
      <c r="AC27" s="282"/>
      <c r="AD27" s="295">
        <f t="shared" ref="AD27:AD30" si="2">L27+U27</f>
        <v>0</v>
      </c>
      <c r="AE27" s="293"/>
      <c r="AF27" s="294"/>
    </row>
    <row r="28" spans="1:32" ht="16.5" customHeight="1">
      <c r="A28" s="6"/>
      <c r="B28" s="299" t="s">
        <v>86</v>
      </c>
      <c r="C28" s="309"/>
      <c r="D28" s="309"/>
      <c r="E28" s="309"/>
      <c r="F28" s="309"/>
      <c r="G28" s="309"/>
      <c r="H28" s="309"/>
      <c r="I28" s="309"/>
      <c r="J28" s="90"/>
      <c r="K28" s="90"/>
      <c r="L28" s="298"/>
      <c r="M28" s="281"/>
      <c r="N28" s="282"/>
      <c r="O28" s="283"/>
      <c r="P28" s="284"/>
      <c r="Q28" s="285"/>
      <c r="R28" s="298"/>
      <c r="S28" s="281"/>
      <c r="T28" s="282"/>
      <c r="U28" s="280"/>
      <c r="V28" s="281"/>
      <c r="W28" s="282"/>
      <c r="X28" s="283"/>
      <c r="Y28" s="284"/>
      <c r="Z28" s="285"/>
      <c r="AA28" s="280"/>
      <c r="AB28" s="281"/>
      <c r="AC28" s="282"/>
      <c r="AD28" s="295">
        <f t="shared" si="2"/>
        <v>0</v>
      </c>
      <c r="AE28" s="293"/>
      <c r="AF28" s="294"/>
    </row>
    <row r="29" spans="1:32" ht="16.5" customHeight="1">
      <c r="A29" s="6"/>
      <c r="B29" s="299" t="s">
        <v>87</v>
      </c>
      <c r="C29" s="309"/>
      <c r="D29" s="309"/>
      <c r="E29" s="309"/>
      <c r="F29" s="309"/>
      <c r="G29" s="309"/>
      <c r="H29" s="309"/>
      <c r="I29" s="309"/>
      <c r="J29" s="90"/>
      <c r="K29" s="90"/>
      <c r="L29" s="298"/>
      <c r="M29" s="281"/>
      <c r="N29" s="282"/>
      <c r="O29" s="283"/>
      <c r="P29" s="284"/>
      <c r="Q29" s="285"/>
      <c r="R29" s="298"/>
      <c r="S29" s="281"/>
      <c r="T29" s="282"/>
      <c r="U29" s="280"/>
      <c r="V29" s="281"/>
      <c r="W29" s="282"/>
      <c r="X29" s="283"/>
      <c r="Y29" s="284"/>
      <c r="Z29" s="285"/>
      <c r="AA29" s="280"/>
      <c r="AB29" s="281"/>
      <c r="AC29" s="282"/>
      <c r="AD29" s="295">
        <f t="shared" si="2"/>
        <v>0</v>
      </c>
      <c r="AE29" s="293"/>
      <c r="AF29" s="294"/>
    </row>
    <row r="30" spans="1:32" ht="16.5" customHeight="1">
      <c r="A30" s="6"/>
      <c r="B30" s="299" t="s">
        <v>177</v>
      </c>
      <c r="C30" s="300"/>
      <c r="D30" s="300"/>
      <c r="E30" s="300"/>
      <c r="F30" s="300"/>
      <c r="G30" s="300"/>
      <c r="H30" s="300"/>
      <c r="I30" s="300"/>
      <c r="J30" s="300"/>
      <c r="K30" s="300"/>
      <c r="L30" s="298"/>
      <c r="M30" s="281"/>
      <c r="N30" s="282"/>
      <c r="O30" s="283"/>
      <c r="P30" s="284"/>
      <c r="Q30" s="285"/>
      <c r="R30" s="298"/>
      <c r="S30" s="281"/>
      <c r="T30" s="282"/>
      <c r="U30" s="280"/>
      <c r="V30" s="281"/>
      <c r="W30" s="282"/>
      <c r="X30" s="283"/>
      <c r="Y30" s="284"/>
      <c r="Z30" s="285"/>
      <c r="AA30" s="280"/>
      <c r="AB30" s="281"/>
      <c r="AC30" s="282"/>
      <c r="AD30" s="295">
        <f t="shared" si="2"/>
        <v>0</v>
      </c>
      <c r="AE30" s="293"/>
      <c r="AF30" s="294"/>
    </row>
    <row r="31" spans="1:32" ht="16.5" customHeight="1">
      <c r="A31" s="6"/>
      <c r="B31" s="94" t="s">
        <v>88</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60"/>
    </row>
    <row r="32" spans="1:32" ht="16.5" customHeight="1">
      <c r="A32" s="6"/>
      <c r="B32" s="299" t="s">
        <v>89</v>
      </c>
      <c r="C32" s="309"/>
      <c r="D32" s="309"/>
      <c r="E32" s="309"/>
      <c r="F32" s="309"/>
      <c r="G32" s="309"/>
      <c r="H32" s="309"/>
      <c r="I32" s="309"/>
      <c r="J32" s="90"/>
      <c r="K32" s="91"/>
      <c r="L32" s="298"/>
      <c r="M32" s="281"/>
      <c r="N32" s="282"/>
      <c r="O32" s="283"/>
      <c r="P32" s="284"/>
      <c r="Q32" s="285"/>
      <c r="R32" s="298"/>
      <c r="S32" s="281"/>
      <c r="T32" s="282"/>
      <c r="U32" s="280"/>
      <c r="V32" s="281"/>
      <c r="W32" s="282"/>
      <c r="X32" s="283"/>
      <c r="Y32" s="284"/>
      <c r="Z32" s="285"/>
      <c r="AA32" s="280"/>
      <c r="AB32" s="281"/>
      <c r="AC32" s="282"/>
      <c r="AD32" s="295">
        <f t="shared" ref="AD32:AD35" si="3">L32*0.1+U32*0.1</f>
        <v>0</v>
      </c>
      <c r="AE32" s="293"/>
      <c r="AF32" s="294"/>
    </row>
    <row r="33" spans="1:35" ht="16.5" customHeight="1">
      <c r="A33" s="6"/>
      <c r="B33" s="299" t="s">
        <v>178</v>
      </c>
      <c r="C33" s="300"/>
      <c r="D33" s="300"/>
      <c r="E33" s="300"/>
      <c r="F33" s="300"/>
      <c r="G33" s="300"/>
      <c r="H33" s="300"/>
      <c r="I33" s="300"/>
      <c r="J33" s="88"/>
      <c r="K33" s="91"/>
      <c r="L33" s="298"/>
      <c r="M33" s="281"/>
      <c r="N33" s="282"/>
      <c r="O33" s="283"/>
      <c r="P33" s="284"/>
      <c r="Q33" s="285"/>
      <c r="R33" s="298"/>
      <c r="S33" s="281"/>
      <c r="T33" s="282"/>
      <c r="U33" s="280"/>
      <c r="V33" s="281"/>
      <c r="W33" s="282"/>
      <c r="X33" s="283"/>
      <c r="Y33" s="284"/>
      <c r="Z33" s="285"/>
      <c r="AA33" s="280"/>
      <c r="AB33" s="281"/>
      <c r="AC33" s="282"/>
      <c r="AD33" s="295">
        <f t="shared" si="3"/>
        <v>0</v>
      </c>
      <c r="AE33" s="293"/>
      <c r="AF33" s="294"/>
    </row>
    <row r="34" spans="1:35" ht="16.5" customHeight="1">
      <c r="A34" s="6"/>
      <c r="B34" s="299" t="s">
        <v>179</v>
      </c>
      <c r="C34" s="300"/>
      <c r="D34" s="300"/>
      <c r="E34" s="300"/>
      <c r="F34" s="300"/>
      <c r="G34" s="300"/>
      <c r="H34" s="300"/>
      <c r="I34" s="300"/>
      <c r="J34" s="88"/>
      <c r="K34" s="91"/>
      <c r="L34" s="298"/>
      <c r="M34" s="281"/>
      <c r="N34" s="282"/>
      <c r="O34" s="283"/>
      <c r="P34" s="284"/>
      <c r="Q34" s="285"/>
      <c r="R34" s="298"/>
      <c r="S34" s="281"/>
      <c r="T34" s="282"/>
      <c r="U34" s="280"/>
      <c r="V34" s="281"/>
      <c r="W34" s="282"/>
      <c r="X34" s="283"/>
      <c r="Y34" s="284"/>
      <c r="Z34" s="285"/>
      <c r="AA34" s="280"/>
      <c r="AB34" s="281"/>
      <c r="AC34" s="282"/>
      <c r="AD34" s="295">
        <f t="shared" si="3"/>
        <v>0</v>
      </c>
      <c r="AE34" s="293"/>
      <c r="AF34" s="294"/>
    </row>
    <row r="35" spans="1:35" ht="16.5" customHeight="1">
      <c r="A35" s="6"/>
      <c r="B35" s="299" t="s">
        <v>180</v>
      </c>
      <c r="C35" s="300"/>
      <c r="D35" s="300"/>
      <c r="E35" s="300"/>
      <c r="F35" s="300"/>
      <c r="G35" s="300"/>
      <c r="H35" s="300"/>
      <c r="I35" s="300"/>
      <c r="J35" s="88"/>
      <c r="K35" s="91"/>
      <c r="L35" s="298"/>
      <c r="M35" s="281"/>
      <c r="N35" s="282"/>
      <c r="O35" s="283"/>
      <c r="P35" s="284"/>
      <c r="Q35" s="285"/>
      <c r="R35" s="298"/>
      <c r="S35" s="281"/>
      <c r="T35" s="282"/>
      <c r="U35" s="280"/>
      <c r="V35" s="281"/>
      <c r="W35" s="282"/>
      <c r="X35" s="283"/>
      <c r="Y35" s="284"/>
      <c r="Z35" s="285"/>
      <c r="AA35" s="280"/>
      <c r="AB35" s="281"/>
      <c r="AC35" s="282"/>
      <c r="AD35" s="295">
        <f t="shared" si="3"/>
        <v>0</v>
      </c>
      <c r="AE35" s="293"/>
      <c r="AF35" s="294"/>
    </row>
    <row r="36" spans="1:35" ht="16.5" customHeight="1">
      <c r="A36" s="6"/>
      <c r="B36" s="87" t="s">
        <v>90</v>
      </c>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58"/>
    </row>
    <row r="37" spans="1:35" ht="16.5" customHeight="1">
      <c r="A37" s="6"/>
      <c r="B37" s="305" t="s">
        <v>91</v>
      </c>
      <c r="C37" s="306"/>
      <c r="D37" s="306"/>
      <c r="E37" s="306"/>
      <c r="F37" s="306"/>
      <c r="G37" s="306"/>
      <c r="H37" s="306"/>
      <c r="I37" s="306"/>
      <c r="J37" s="89"/>
      <c r="K37" s="93"/>
      <c r="L37" s="298"/>
      <c r="M37" s="281"/>
      <c r="N37" s="282"/>
      <c r="O37" s="283"/>
      <c r="P37" s="284"/>
      <c r="Q37" s="285"/>
      <c r="R37" s="298"/>
      <c r="S37" s="281"/>
      <c r="T37" s="282"/>
      <c r="U37" s="280"/>
      <c r="V37" s="281"/>
      <c r="W37" s="282"/>
      <c r="X37" s="283"/>
      <c r="Y37" s="284"/>
      <c r="Z37" s="285"/>
      <c r="AA37" s="280"/>
      <c r="AB37" s="281"/>
      <c r="AC37" s="282"/>
      <c r="AD37" s="295">
        <f>L37*0.1+U37*0.1</f>
        <v>0</v>
      </c>
      <c r="AE37" s="293"/>
      <c r="AF37" s="294"/>
    </row>
    <row r="38" spans="1:35" ht="16.5" customHeight="1">
      <c r="A38" s="6"/>
      <c r="B38" s="305" t="s">
        <v>181</v>
      </c>
      <c r="C38" s="306"/>
      <c r="D38" s="306"/>
      <c r="E38" s="306"/>
      <c r="F38" s="306"/>
      <c r="G38" s="306"/>
      <c r="H38" s="306"/>
      <c r="I38" s="306"/>
      <c r="J38" s="89"/>
      <c r="K38" s="93"/>
      <c r="L38" s="298"/>
      <c r="M38" s="281"/>
      <c r="N38" s="282"/>
      <c r="O38" s="283"/>
      <c r="P38" s="284"/>
      <c r="Q38" s="285"/>
      <c r="R38" s="298"/>
      <c r="S38" s="281"/>
      <c r="T38" s="282"/>
      <c r="U38" s="280"/>
      <c r="V38" s="281"/>
      <c r="W38" s="282"/>
      <c r="X38" s="283"/>
      <c r="Y38" s="284"/>
      <c r="Z38" s="285"/>
      <c r="AA38" s="280"/>
      <c r="AB38" s="281"/>
      <c r="AC38" s="282"/>
      <c r="AD38" s="295">
        <f t="shared" ref="AD38:AD44" si="4">L38*0.1+U38*0.1</f>
        <v>0</v>
      </c>
      <c r="AE38" s="293"/>
      <c r="AF38" s="294"/>
    </row>
    <row r="39" spans="1:35" ht="16.5" customHeight="1">
      <c r="A39" s="6"/>
      <c r="B39" s="305" t="s">
        <v>182</v>
      </c>
      <c r="C39" s="306"/>
      <c r="D39" s="306"/>
      <c r="E39" s="306"/>
      <c r="F39" s="306"/>
      <c r="G39" s="306"/>
      <c r="H39" s="306"/>
      <c r="I39" s="306"/>
      <c r="J39" s="89"/>
      <c r="K39" s="93"/>
      <c r="L39" s="298"/>
      <c r="M39" s="281"/>
      <c r="N39" s="282"/>
      <c r="O39" s="283"/>
      <c r="P39" s="284"/>
      <c r="Q39" s="285"/>
      <c r="R39" s="298"/>
      <c r="S39" s="281"/>
      <c r="T39" s="282"/>
      <c r="U39" s="280"/>
      <c r="V39" s="281"/>
      <c r="W39" s="282"/>
      <c r="X39" s="283"/>
      <c r="Y39" s="284"/>
      <c r="Z39" s="285"/>
      <c r="AA39" s="280"/>
      <c r="AB39" s="281"/>
      <c r="AC39" s="282"/>
      <c r="AD39" s="295">
        <f t="shared" si="4"/>
        <v>0</v>
      </c>
      <c r="AE39" s="293"/>
      <c r="AF39" s="294"/>
    </row>
    <row r="40" spans="1:35" ht="16.5" customHeight="1">
      <c r="A40" s="6"/>
      <c r="B40" s="305" t="s">
        <v>183</v>
      </c>
      <c r="C40" s="306"/>
      <c r="D40" s="306"/>
      <c r="E40" s="306"/>
      <c r="F40" s="306"/>
      <c r="G40" s="306"/>
      <c r="H40" s="306"/>
      <c r="I40" s="306"/>
      <c r="J40" s="306"/>
      <c r="K40" s="306"/>
      <c r="L40" s="298"/>
      <c r="M40" s="281"/>
      <c r="N40" s="282"/>
      <c r="O40" s="283"/>
      <c r="P40" s="284"/>
      <c r="Q40" s="285"/>
      <c r="R40" s="298"/>
      <c r="S40" s="281"/>
      <c r="T40" s="282"/>
      <c r="U40" s="280"/>
      <c r="V40" s="281"/>
      <c r="W40" s="282"/>
      <c r="X40" s="283"/>
      <c r="Y40" s="284"/>
      <c r="Z40" s="285"/>
      <c r="AA40" s="280"/>
      <c r="AB40" s="281"/>
      <c r="AC40" s="282"/>
      <c r="AD40" s="295">
        <f t="shared" si="4"/>
        <v>0</v>
      </c>
      <c r="AE40" s="293"/>
      <c r="AF40" s="294"/>
    </row>
    <row r="41" spans="1:35" ht="16.5" customHeight="1">
      <c r="A41" s="6"/>
      <c r="B41" s="305" t="s">
        <v>184</v>
      </c>
      <c r="C41" s="306"/>
      <c r="D41" s="306"/>
      <c r="E41" s="306"/>
      <c r="F41" s="306"/>
      <c r="G41" s="306"/>
      <c r="H41" s="306"/>
      <c r="I41" s="306"/>
      <c r="J41" s="89"/>
      <c r="K41" s="93"/>
      <c r="L41" s="298"/>
      <c r="M41" s="281"/>
      <c r="N41" s="282"/>
      <c r="O41" s="283"/>
      <c r="P41" s="284"/>
      <c r="Q41" s="285"/>
      <c r="R41" s="298"/>
      <c r="S41" s="281"/>
      <c r="T41" s="282"/>
      <c r="U41" s="280"/>
      <c r="V41" s="281"/>
      <c r="W41" s="282"/>
      <c r="X41" s="283"/>
      <c r="Y41" s="284"/>
      <c r="Z41" s="285"/>
      <c r="AA41" s="280"/>
      <c r="AB41" s="281"/>
      <c r="AC41" s="282"/>
      <c r="AD41" s="295">
        <f t="shared" si="4"/>
        <v>0</v>
      </c>
      <c r="AE41" s="293"/>
      <c r="AF41" s="294"/>
    </row>
    <row r="42" spans="1:35" ht="16.5" customHeight="1">
      <c r="A42" s="6"/>
      <c r="B42" s="305" t="s">
        <v>185</v>
      </c>
      <c r="C42" s="306"/>
      <c r="D42" s="306"/>
      <c r="E42" s="306"/>
      <c r="F42" s="306"/>
      <c r="G42" s="306"/>
      <c r="H42" s="306"/>
      <c r="I42" s="306"/>
      <c r="J42" s="89"/>
      <c r="K42" s="93"/>
      <c r="L42" s="298"/>
      <c r="M42" s="281"/>
      <c r="N42" s="282"/>
      <c r="O42" s="283"/>
      <c r="P42" s="284"/>
      <c r="Q42" s="285"/>
      <c r="R42" s="298"/>
      <c r="S42" s="281"/>
      <c r="T42" s="282"/>
      <c r="U42" s="280"/>
      <c r="V42" s="281"/>
      <c r="W42" s="282"/>
      <c r="X42" s="283"/>
      <c r="Y42" s="284"/>
      <c r="Z42" s="285"/>
      <c r="AA42" s="280"/>
      <c r="AB42" s="281"/>
      <c r="AC42" s="282"/>
      <c r="AD42" s="295">
        <f t="shared" si="4"/>
        <v>0</v>
      </c>
      <c r="AE42" s="293"/>
      <c r="AF42" s="294"/>
    </row>
    <row r="43" spans="1:35" ht="16.5" customHeight="1">
      <c r="A43" s="6"/>
      <c r="B43" s="305" t="s">
        <v>186</v>
      </c>
      <c r="C43" s="306"/>
      <c r="D43" s="306"/>
      <c r="E43" s="306"/>
      <c r="F43" s="306"/>
      <c r="G43" s="306"/>
      <c r="H43" s="306"/>
      <c r="I43" s="306"/>
      <c r="J43" s="89"/>
      <c r="K43" s="93"/>
      <c r="L43" s="298"/>
      <c r="M43" s="281"/>
      <c r="N43" s="282"/>
      <c r="O43" s="283"/>
      <c r="P43" s="284"/>
      <c r="Q43" s="285"/>
      <c r="R43" s="298"/>
      <c r="S43" s="281"/>
      <c r="T43" s="282"/>
      <c r="U43" s="280"/>
      <c r="V43" s="281"/>
      <c r="W43" s="282"/>
      <c r="X43" s="283"/>
      <c r="Y43" s="284"/>
      <c r="Z43" s="285"/>
      <c r="AA43" s="280"/>
      <c r="AB43" s="281"/>
      <c r="AC43" s="282"/>
      <c r="AD43" s="295">
        <f t="shared" si="4"/>
        <v>0</v>
      </c>
      <c r="AE43" s="293"/>
      <c r="AF43" s="294"/>
    </row>
    <row r="44" spans="1:35" ht="16.5" customHeight="1">
      <c r="A44" s="6"/>
      <c r="B44" s="307" t="s">
        <v>187</v>
      </c>
      <c r="C44" s="308"/>
      <c r="D44" s="308"/>
      <c r="E44" s="308"/>
      <c r="F44" s="308"/>
      <c r="G44" s="308"/>
      <c r="H44" s="308"/>
      <c r="I44" s="308"/>
      <c r="J44" s="308"/>
      <c r="K44" s="308"/>
      <c r="L44" s="298"/>
      <c r="M44" s="281"/>
      <c r="N44" s="282"/>
      <c r="O44" s="283"/>
      <c r="P44" s="284"/>
      <c r="Q44" s="285"/>
      <c r="R44" s="298"/>
      <c r="S44" s="281"/>
      <c r="T44" s="282"/>
      <c r="U44" s="280"/>
      <c r="V44" s="281"/>
      <c r="W44" s="282"/>
      <c r="X44" s="283"/>
      <c r="Y44" s="284"/>
      <c r="Z44" s="285"/>
      <c r="AA44" s="280"/>
      <c r="AB44" s="281"/>
      <c r="AC44" s="282"/>
      <c r="AD44" s="295">
        <f t="shared" si="4"/>
        <v>0</v>
      </c>
      <c r="AE44" s="293"/>
      <c r="AF44" s="294"/>
    </row>
    <row r="45" spans="1:35" ht="16.5" customHeight="1">
      <c r="A45" s="6"/>
      <c r="B45" s="296" t="s">
        <v>92</v>
      </c>
      <c r="C45" s="297"/>
      <c r="D45" s="297"/>
      <c r="E45" s="297"/>
      <c r="F45" s="297"/>
      <c r="G45" s="297"/>
      <c r="H45" s="297"/>
      <c r="I45" s="297"/>
      <c r="J45" s="297"/>
      <c r="K45" s="297"/>
      <c r="L45" s="298"/>
      <c r="M45" s="281"/>
      <c r="N45" s="282"/>
      <c r="O45" s="283"/>
      <c r="P45" s="284"/>
      <c r="Q45" s="285"/>
      <c r="R45" s="298"/>
      <c r="S45" s="281"/>
      <c r="T45" s="282"/>
      <c r="U45" s="298"/>
      <c r="V45" s="281"/>
      <c r="W45" s="282"/>
      <c r="X45" s="283"/>
      <c r="Y45" s="284"/>
      <c r="Z45" s="285"/>
      <c r="AA45" s="280"/>
      <c r="AB45" s="281"/>
      <c r="AC45" s="282"/>
      <c r="AD45" s="295">
        <f t="shared" ref="AD45" si="5">L45+U45</f>
        <v>0</v>
      </c>
      <c r="AE45" s="293"/>
      <c r="AF45" s="294"/>
    </row>
    <row r="46" spans="1:35" ht="16.5" customHeight="1">
      <c r="A46" s="6"/>
      <c r="B46" s="301" t="s">
        <v>93</v>
      </c>
      <c r="C46" s="302"/>
      <c r="D46" s="302"/>
      <c r="E46" s="302"/>
      <c r="F46" s="302"/>
      <c r="G46" s="302"/>
      <c r="H46" s="302"/>
      <c r="I46" s="302"/>
      <c r="J46" s="302"/>
      <c r="K46" s="302"/>
      <c r="L46" s="105">
        <f>SUM(L13:N18,L20:N21,L23:N24,L26:N30,L32:N35,L37:N45)</f>
        <v>0</v>
      </c>
      <c r="M46" s="278">
        <f>SUM(L32:N35,L37:N44)</f>
        <v>0</v>
      </c>
      <c r="N46" s="279"/>
      <c r="O46" s="292">
        <f>SUM(O20:Q21,O23:Q24,O26:Q30,O32:Q35)</f>
        <v>0</v>
      </c>
      <c r="P46" s="293"/>
      <c r="Q46" s="294"/>
      <c r="R46" s="292"/>
      <c r="S46" s="303"/>
      <c r="T46" s="304"/>
      <c r="U46" s="105">
        <f>SUM(U13:W18,U20:W21,U23:W24,U26:W30,U32:W35,U37:W45)</f>
        <v>0</v>
      </c>
      <c r="V46" s="278">
        <f>SUM(U32:W35,U37:W44)</f>
        <v>0</v>
      </c>
      <c r="W46" s="279"/>
      <c r="X46" s="292">
        <f>SUM(X20:Z21,X23:Z24,X26:Z30,X32:Z35)</f>
        <v>0</v>
      </c>
      <c r="Y46" s="293"/>
      <c r="Z46" s="294"/>
      <c r="AA46" s="292"/>
      <c r="AB46" s="293"/>
      <c r="AC46" s="294"/>
      <c r="AD46" s="295">
        <f>SUM(AD13:AF18,AD20:AF21,AD23:AF24,AD26:AF30,AD32:AF35,AD37:AF45)</f>
        <v>0</v>
      </c>
      <c r="AE46" s="293"/>
      <c r="AF46" s="294"/>
      <c r="AG46"/>
      <c r="AH46"/>
      <c r="AI46"/>
    </row>
    <row r="47" spans="1:35" ht="16.5" customHeight="1">
      <c r="A47" s="6"/>
      <c r="B47" s="6"/>
      <c r="C47" s="6"/>
      <c r="D47" s="6"/>
      <c r="E47" s="6"/>
      <c r="F47" s="6"/>
      <c r="G47" s="6"/>
      <c r="H47" s="6"/>
      <c r="I47" s="6"/>
      <c r="J47" s="6"/>
      <c r="K47" s="6"/>
      <c r="L47" s="6" t="s">
        <v>249</v>
      </c>
      <c r="M47" s="6"/>
      <c r="N47" s="6"/>
      <c r="O47" s="6"/>
      <c r="P47" s="6"/>
      <c r="Q47" s="1"/>
      <c r="R47" s="103"/>
      <c r="S47" s="103"/>
      <c r="T47" s="103"/>
      <c r="U47" s="103"/>
      <c r="V47" s="4"/>
      <c r="W47" s="4"/>
      <c r="X47" s="4"/>
      <c r="Y47" s="4"/>
      <c r="AA47" s="103"/>
      <c r="AB47" s="103"/>
      <c r="AC47" s="103"/>
      <c r="AD47" s="103"/>
      <c r="AE47" s="4"/>
      <c r="AF47" s="4"/>
      <c r="AG47"/>
      <c r="AH47"/>
      <c r="AI47"/>
    </row>
    <row r="48" spans="1:35" ht="16.5" customHeight="1">
      <c r="A48" s="6"/>
      <c r="B48" s="6"/>
      <c r="C48" s="6"/>
      <c r="D48" s="6"/>
      <c r="E48" s="6"/>
      <c r="F48" s="6"/>
      <c r="G48" s="6"/>
      <c r="H48" s="6"/>
      <c r="I48" s="6"/>
      <c r="J48" s="6"/>
      <c r="K48" s="6"/>
      <c r="L48" s="102"/>
      <c r="M48" s="6"/>
      <c r="N48" s="6"/>
      <c r="O48" s="6"/>
      <c r="P48" s="6"/>
      <c r="Q48" s="6"/>
      <c r="R48" s="6"/>
      <c r="S48" s="6"/>
    </row>
    <row r="49" ht="16.5" customHeight="1"/>
    <row r="50" ht="16.5" customHeight="1"/>
  </sheetData>
  <sheetProtection password="C714" sheet="1" objects="1" scenarios="1"/>
  <mergeCells count="246">
    <mergeCell ref="AD10:AF10"/>
    <mergeCell ref="AD13:AF13"/>
    <mergeCell ref="B13:K13"/>
    <mergeCell ref="AA16:AC16"/>
    <mergeCell ref="AD16:AF16"/>
    <mergeCell ref="B17:K17"/>
    <mergeCell ref="L17:N17"/>
    <mergeCell ref="R13:T13"/>
    <mergeCell ref="U13:W13"/>
    <mergeCell ref="X13:Z13"/>
    <mergeCell ref="O17:Q17"/>
    <mergeCell ref="R17:T17"/>
    <mergeCell ref="U17:W17"/>
    <mergeCell ref="X17:Z17"/>
    <mergeCell ref="L16:N16"/>
    <mergeCell ref="O16:Q16"/>
    <mergeCell ref="R16:T16"/>
    <mergeCell ref="U16:W16"/>
    <mergeCell ref="X16:Z16"/>
    <mergeCell ref="L11:N11"/>
    <mergeCell ref="O11:Q11"/>
    <mergeCell ref="R11:T11"/>
    <mergeCell ref="AD14:AF14"/>
    <mergeCell ref="L15:N15"/>
    <mergeCell ref="O15:Q15"/>
    <mergeCell ref="R15:T15"/>
    <mergeCell ref="U15:W15"/>
    <mergeCell ref="X15:Z15"/>
    <mergeCell ref="AA17:AC17"/>
    <mergeCell ref="AD17:AF17"/>
    <mergeCell ref="AA11:AC11"/>
    <mergeCell ref="AD11:AF11"/>
    <mergeCell ref="L13:N13"/>
    <mergeCell ref="O13:Q13"/>
    <mergeCell ref="AD15:AF15"/>
    <mergeCell ref="B7:D7"/>
    <mergeCell ref="E7:O7"/>
    <mergeCell ref="L10:T10"/>
    <mergeCell ref="U10:AC10"/>
    <mergeCell ref="L14:N14"/>
    <mergeCell ref="O14:Q14"/>
    <mergeCell ref="R14:T14"/>
    <mergeCell ref="U14:W14"/>
    <mergeCell ref="X14:Z14"/>
    <mergeCell ref="AA14:AC14"/>
    <mergeCell ref="B10:K11"/>
    <mergeCell ref="U11:W11"/>
    <mergeCell ref="X11:Z11"/>
    <mergeCell ref="AA13:AC13"/>
    <mergeCell ref="B21:I21"/>
    <mergeCell ref="L21:N21"/>
    <mergeCell ref="O21:Q21"/>
    <mergeCell ref="R21:T21"/>
    <mergeCell ref="U21:W21"/>
    <mergeCell ref="X21:Z21"/>
    <mergeCell ref="AA21:AC21"/>
    <mergeCell ref="AA15:AC15"/>
    <mergeCell ref="AD21:AF21"/>
    <mergeCell ref="AD18:AF18"/>
    <mergeCell ref="B20:I20"/>
    <mergeCell ref="L20:N20"/>
    <mergeCell ref="O20:Q20"/>
    <mergeCell ref="R20:T20"/>
    <mergeCell ref="U20:W20"/>
    <mergeCell ref="X20:Z20"/>
    <mergeCell ref="AA20:AC20"/>
    <mergeCell ref="AD20:AF20"/>
    <mergeCell ref="B18:K18"/>
    <mergeCell ref="L18:N18"/>
    <mergeCell ref="O18:Q18"/>
    <mergeCell ref="R18:T18"/>
    <mergeCell ref="U18:W18"/>
    <mergeCell ref="X18:Z18"/>
    <mergeCell ref="AA18:AC18"/>
    <mergeCell ref="B26:I26"/>
    <mergeCell ref="L26:N26"/>
    <mergeCell ref="O26:Q26"/>
    <mergeCell ref="R26:T26"/>
    <mergeCell ref="U26:W26"/>
    <mergeCell ref="X26:Z26"/>
    <mergeCell ref="AA26:AC26"/>
    <mergeCell ref="AD26:AF26"/>
    <mergeCell ref="B23:K23"/>
    <mergeCell ref="L23:N23"/>
    <mergeCell ref="O23:Q23"/>
    <mergeCell ref="R23:T23"/>
    <mergeCell ref="U23:W23"/>
    <mergeCell ref="X23:Z23"/>
    <mergeCell ref="AA23:AC23"/>
    <mergeCell ref="AD23:AF23"/>
    <mergeCell ref="B24:I24"/>
    <mergeCell ref="L24:N24"/>
    <mergeCell ref="O24:Q24"/>
    <mergeCell ref="R24:T24"/>
    <mergeCell ref="U24:W24"/>
    <mergeCell ref="X24:Z24"/>
    <mergeCell ref="AA24:AC24"/>
    <mergeCell ref="AD24:AF24"/>
    <mergeCell ref="AA27:AC27"/>
    <mergeCell ref="AD27:AF27"/>
    <mergeCell ref="B28:I28"/>
    <mergeCell ref="L28:N28"/>
    <mergeCell ref="O28:Q28"/>
    <mergeCell ref="R28:T28"/>
    <mergeCell ref="U28:W28"/>
    <mergeCell ref="X28:Z28"/>
    <mergeCell ref="AA28:AC28"/>
    <mergeCell ref="B27:K27"/>
    <mergeCell ref="L27:N27"/>
    <mergeCell ref="O27:Q27"/>
    <mergeCell ref="R27:T27"/>
    <mergeCell ref="U27:W27"/>
    <mergeCell ref="X27:Z27"/>
    <mergeCell ref="AD28:AF28"/>
    <mergeCell ref="B32:I32"/>
    <mergeCell ref="L32:N32"/>
    <mergeCell ref="O32:Q32"/>
    <mergeCell ref="R32:T32"/>
    <mergeCell ref="U32:W32"/>
    <mergeCell ref="X32:Z32"/>
    <mergeCell ref="AA32:AC32"/>
    <mergeCell ref="AD32:AF32"/>
    <mergeCell ref="B29:I29"/>
    <mergeCell ref="L29:N29"/>
    <mergeCell ref="O29:Q29"/>
    <mergeCell ref="R29:T29"/>
    <mergeCell ref="U29:W29"/>
    <mergeCell ref="X29:Z29"/>
    <mergeCell ref="AA29:AC29"/>
    <mergeCell ref="AD29:AF29"/>
    <mergeCell ref="B30:K30"/>
    <mergeCell ref="L30:N30"/>
    <mergeCell ref="O30:Q30"/>
    <mergeCell ref="R30:T30"/>
    <mergeCell ref="U30:W30"/>
    <mergeCell ref="X30:Z30"/>
    <mergeCell ref="AA30:AC30"/>
    <mergeCell ref="AD30:AF30"/>
    <mergeCell ref="R35:T35"/>
    <mergeCell ref="U35:W35"/>
    <mergeCell ref="X35:Z35"/>
    <mergeCell ref="AA35:AC35"/>
    <mergeCell ref="AD35:AF35"/>
    <mergeCell ref="AA33:AC33"/>
    <mergeCell ref="AD33:AF33"/>
    <mergeCell ref="B34:I34"/>
    <mergeCell ref="L34:N34"/>
    <mergeCell ref="O34:Q34"/>
    <mergeCell ref="R34:T34"/>
    <mergeCell ref="U34:W34"/>
    <mergeCell ref="X34:Z34"/>
    <mergeCell ref="AA34:AC34"/>
    <mergeCell ref="B33:I33"/>
    <mergeCell ref="L33:N33"/>
    <mergeCell ref="O33:Q33"/>
    <mergeCell ref="R33:T33"/>
    <mergeCell ref="U33:W33"/>
    <mergeCell ref="X33:Z33"/>
    <mergeCell ref="AD34:AF34"/>
    <mergeCell ref="B35:I35"/>
    <mergeCell ref="L35:N35"/>
    <mergeCell ref="O35:Q35"/>
    <mergeCell ref="AA37:AC37"/>
    <mergeCell ref="AD37:AF37"/>
    <mergeCell ref="B38:I38"/>
    <mergeCell ref="L38:N38"/>
    <mergeCell ref="O38:Q38"/>
    <mergeCell ref="R38:T38"/>
    <mergeCell ref="U38:W38"/>
    <mergeCell ref="X38:Z38"/>
    <mergeCell ref="AA38:AC38"/>
    <mergeCell ref="AD38:AF38"/>
    <mergeCell ref="AA42:AC42"/>
    <mergeCell ref="AD42:AF42"/>
    <mergeCell ref="AA39:AC39"/>
    <mergeCell ref="AD39:AF39"/>
    <mergeCell ref="B40:K40"/>
    <mergeCell ref="L40:N40"/>
    <mergeCell ref="O40:Q40"/>
    <mergeCell ref="R40:T40"/>
    <mergeCell ref="U40:W40"/>
    <mergeCell ref="X40:Z40"/>
    <mergeCell ref="AA40:AC40"/>
    <mergeCell ref="B39:I39"/>
    <mergeCell ref="L39:N39"/>
    <mergeCell ref="O39:Q39"/>
    <mergeCell ref="R39:T39"/>
    <mergeCell ref="U39:W39"/>
    <mergeCell ref="X39:Z39"/>
    <mergeCell ref="AD40:AF40"/>
    <mergeCell ref="AA41:AC41"/>
    <mergeCell ref="AD41:AF41"/>
    <mergeCell ref="B42:I42"/>
    <mergeCell ref="L42:N42"/>
    <mergeCell ref="O42:Q42"/>
    <mergeCell ref="R42:T42"/>
    <mergeCell ref="AA43:AC43"/>
    <mergeCell ref="AD43:AF43"/>
    <mergeCell ref="B44:K44"/>
    <mergeCell ref="L44:N44"/>
    <mergeCell ref="O44:Q44"/>
    <mergeCell ref="R44:T44"/>
    <mergeCell ref="U44:W44"/>
    <mergeCell ref="X44:Z44"/>
    <mergeCell ref="AA44:AC44"/>
    <mergeCell ref="B43:I43"/>
    <mergeCell ref="L43:N43"/>
    <mergeCell ref="O43:Q43"/>
    <mergeCell ref="R43:T43"/>
    <mergeCell ref="U43:W43"/>
    <mergeCell ref="X43:Z43"/>
    <mergeCell ref="R41:T41"/>
    <mergeCell ref="U41:W41"/>
    <mergeCell ref="X41:Z41"/>
    <mergeCell ref="B37:I37"/>
    <mergeCell ref="L37:N37"/>
    <mergeCell ref="O37:Q37"/>
    <mergeCell ref="R37:T37"/>
    <mergeCell ref="U37:W37"/>
    <mergeCell ref="X37:Z37"/>
    <mergeCell ref="L41:N41"/>
    <mergeCell ref="O41:Q41"/>
    <mergeCell ref="M46:N46"/>
    <mergeCell ref="V46:W46"/>
    <mergeCell ref="U42:W42"/>
    <mergeCell ref="X42:Z42"/>
    <mergeCell ref="C4:AE5"/>
    <mergeCell ref="AA46:AC46"/>
    <mergeCell ref="AD46:AF46"/>
    <mergeCell ref="AD44:AF44"/>
    <mergeCell ref="B45:K45"/>
    <mergeCell ref="L45:N45"/>
    <mergeCell ref="O45:Q45"/>
    <mergeCell ref="R45:T45"/>
    <mergeCell ref="U45:W45"/>
    <mergeCell ref="X45:Z45"/>
    <mergeCell ref="AA45:AC45"/>
    <mergeCell ref="AD45:AF45"/>
    <mergeCell ref="B14:K14"/>
    <mergeCell ref="B15:K15"/>
    <mergeCell ref="B16:K16"/>
    <mergeCell ref="B46:K46"/>
    <mergeCell ref="O46:Q46"/>
    <mergeCell ref="R46:T46"/>
    <mergeCell ref="X46:Z46"/>
    <mergeCell ref="B41:I41"/>
  </mergeCells>
  <phoneticPr fontId="3"/>
  <conditionalFormatting sqref="L20:N21 U20:W21 L23:N24 U23:W24">
    <cfRule type="expression" dxfId="3" priority="1">
      <formula>AND(L20&lt;O20,O20&gt;0)</formula>
    </cfRule>
  </conditionalFormatting>
  <printOptions horizontalCentered="1"/>
  <pageMargins left="0.39370078740157483" right="0.51181102362204722" top="0.59055118110236227"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autoPageBreaks="0" fitToPage="1"/>
  </sheetPr>
  <dimension ref="A1:AN42"/>
  <sheetViews>
    <sheetView showGridLines="0" showRowColHeaders="0" showZeros="0" zoomScaleNormal="100" workbookViewId="0">
      <selection activeCell="E7" sqref="E7:O7"/>
    </sheetView>
  </sheetViews>
  <sheetFormatPr defaultColWidth="9" defaultRowHeight="13.5"/>
  <cols>
    <col min="1" max="1" width="1.875" style="5" customWidth="1"/>
    <col min="2" max="10" width="3" style="5" customWidth="1"/>
    <col min="11" max="11" width="5.375" style="5" customWidth="1"/>
    <col min="12" max="19" width="2.5" style="5" customWidth="1"/>
    <col min="20" max="23" width="2.5" style="1" customWidth="1"/>
    <col min="24" max="25" width="2.5" style="5" customWidth="1"/>
    <col min="26" max="32" width="2.5" style="1" customWidth="1"/>
    <col min="33" max="33" width="2.375" style="1" customWidth="1"/>
    <col min="34" max="35" width="2.375" customWidth="1"/>
    <col min="41" max="16384" width="9" style="1"/>
  </cols>
  <sheetData>
    <row r="1" spans="1:40" s="2" customFormat="1" ht="12" customHeight="1">
      <c r="A1" s="25" t="s">
        <v>9</v>
      </c>
      <c r="B1" s="25"/>
      <c r="C1" s="25"/>
      <c r="D1" s="25"/>
      <c r="E1" s="25"/>
      <c r="F1" s="26"/>
      <c r="G1" s="25"/>
      <c r="H1" s="25"/>
      <c r="I1" s="25"/>
      <c r="J1" s="25"/>
      <c r="K1" s="25"/>
      <c r="L1" s="25"/>
      <c r="M1" s="25"/>
      <c r="N1" s="25"/>
      <c r="O1" s="25"/>
      <c r="P1" s="25"/>
      <c r="Q1" s="25"/>
      <c r="R1" s="25"/>
      <c r="S1" s="25"/>
      <c r="T1" s="27"/>
      <c r="U1" s="25"/>
      <c r="V1" s="25"/>
      <c r="W1" s="25"/>
      <c r="X1" s="25"/>
      <c r="Y1" s="25"/>
      <c r="Z1" s="25"/>
      <c r="AA1" s="25"/>
      <c r="AB1" s="25"/>
      <c r="AC1" s="25"/>
      <c r="AD1" s="25"/>
      <c r="AE1" s="28"/>
      <c r="AF1" s="28"/>
      <c r="AG1" s="29" t="s">
        <v>209</v>
      </c>
      <c r="AH1"/>
      <c r="AI1"/>
      <c r="AJ1"/>
      <c r="AK1"/>
      <c r="AL1"/>
      <c r="AM1"/>
      <c r="AN1"/>
    </row>
    <row r="2" spans="1:40">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86" t="s">
        <v>292</v>
      </c>
    </row>
    <row r="3" spans="1:40" ht="9" customHeight="1">
      <c r="B3" s="6"/>
      <c r="C3" s="6"/>
      <c r="D3" s="6"/>
      <c r="E3" s="6"/>
      <c r="F3" s="6"/>
      <c r="G3" s="6"/>
      <c r="H3" s="6"/>
      <c r="I3" s="6"/>
      <c r="J3" s="6"/>
      <c r="K3" s="6"/>
      <c r="L3" s="6"/>
      <c r="M3" s="6"/>
      <c r="N3" s="6"/>
      <c r="O3" s="6"/>
      <c r="P3" s="6"/>
      <c r="Q3" s="6"/>
      <c r="R3" s="6"/>
      <c r="S3" s="31"/>
      <c r="X3" s="6"/>
      <c r="Y3" s="31"/>
    </row>
    <row r="4" spans="1:40" ht="15" customHeight="1">
      <c r="B4" s="6"/>
      <c r="C4" s="286" t="s">
        <v>226</v>
      </c>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8"/>
      <c r="AF4"/>
      <c r="AG4" s="32"/>
    </row>
    <row r="5" spans="1:40" ht="15" customHeight="1">
      <c r="B5" s="6"/>
      <c r="C5" s="289"/>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1"/>
      <c r="AF5"/>
      <c r="AG5" s="32"/>
    </row>
    <row r="6" spans="1:40" ht="11.25" customHeight="1">
      <c r="B6" s="6"/>
      <c r="C6" s="6"/>
      <c r="D6" s="6"/>
      <c r="E6" s="6"/>
      <c r="F6" s="33"/>
      <c r="G6" s="6"/>
      <c r="H6" s="6"/>
      <c r="I6" s="6"/>
      <c r="J6" s="6"/>
      <c r="K6" s="6"/>
      <c r="L6" s="6"/>
      <c r="M6" s="6"/>
      <c r="N6" s="6"/>
      <c r="O6" s="6"/>
      <c r="P6" s="6"/>
      <c r="Q6" s="6"/>
      <c r="R6" s="6"/>
      <c r="S6" s="6"/>
      <c r="X6" s="6"/>
      <c r="Y6" s="6"/>
    </row>
    <row r="7" spans="1:40" ht="24" customHeight="1">
      <c r="B7" s="317" t="s">
        <v>34</v>
      </c>
      <c r="C7" s="318"/>
      <c r="D7" s="319"/>
      <c r="E7" s="246">
        <f>'１'!G19</f>
        <v>0</v>
      </c>
      <c r="F7" s="247"/>
      <c r="G7" s="247"/>
      <c r="H7" s="247"/>
      <c r="I7" s="247"/>
      <c r="J7" s="247"/>
      <c r="K7" s="247"/>
      <c r="L7" s="247"/>
      <c r="M7" s="247"/>
      <c r="N7" s="247"/>
      <c r="O7" s="248"/>
      <c r="P7" s="41"/>
      <c r="Q7" s="35" t="s">
        <v>59</v>
      </c>
      <c r="R7" s="35"/>
      <c r="S7" s="6"/>
      <c r="X7" s="35"/>
      <c r="Y7" s="6"/>
      <c r="AD7" s="34"/>
    </row>
    <row r="8" spans="1:40" ht="9" customHeight="1">
      <c r="B8" s="7"/>
      <c r="C8" s="7"/>
      <c r="D8" s="7"/>
      <c r="E8" s="6"/>
      <c r="F8" s="33"/>
      <c r="G8" s="6"/>
      <c r="H8" s="6"/>
      <c r="I8" s="6"/>
      <c r="J8" s="6"/>
      <c r="K8" s="6"/>
      <c r="L8" s="6"/>
      <c r="M8" s="6"/>
      <c r="N8" s="6"/>
      <c r="O8" s="6"/>
      <c r="P8" s="6"/>
      <c r="Q8" s="6"/>
      <c r="R8" s="6"/>
      <c r="S8" s="6"/>
      <c r="X8" s="6"/>
      <c r="Y8" s="6"/>
    </row>
    <row r="9" spans="1:40" ht="10.5" customHeight="1">
      <c r="B9" s="6"/>
      <c r="C9" s="6"/>
      <c r="D9" s="6"/>
      <c r="E9" s="6"/>
      <c r="F9" s="33"/>
      <c r="G9" s="6"/>
      <c r="H9" s="6"/>
      <c r="I9" s="6"/>
      <c r="J9" s="6"/>
      <c r="K9" s="6"/>
      <c r="L9" s="6"/>
      <c r="M9" s="6"/>
      <c r="N9" s="6"/>
      <c r="O9" s="6"/>
      <c r="P9" s="6"/>
      <c r="Q9" s="6"/>
      <c r="R9" s="6"/>
      <c r="S9" s="6"/>
      <c r="X9" s="6"/>
      <c r="Y9" s="6"/>
    </row>
    <row r="10" spans="1:40" ht="15" customHeight="1">
      <c r="B10" s="323"/>
      <c r="C10" s="343"/>
      <c r="D10" s="343"/>
      <c r="E10" s="343"/>
      <c r="F10" s="343"/>
      <c r="G10" s="343"/>
      <c r="H10" s="343"/>
      <c r="I10" s="343"/>
      <c r="J10" s="343"/>
      <c r="K10" s="344"/>
      <c r="L10" s="320" t="s">
        <v>11</v>
      </c>
      <c r="M10" s="321"/>
      <c r="N10" s="321"/>
      <c r="O10" s="321"/>
      <c r="P10" s="321"/>
      <c r="Q10" s="321"/>
      <c r="R10" s="321"/>
      <c r="S10" s="321"/>
      <c r="T10" s="322"/>
      <c r="U10" s="321" t="s">
        <v>56</v>
      </c>
      <c r="V10" s="321"/>
      <c r="W10" s="321"/>
      <c r="X10" s="321"/>
      <c r="Y10" s="321"/>
      <c r="Z10" s="321"/>
      <c r="AA10" s="321"/>
      <c r="AB10" s="321"/>
      <c r="AC10" s="322"/>
      <c r="AD10" s="320" t="s">
        <v>30</v>
      </c>
      <c r="AE10" s="335"/>
      <c r="AF10" s="336"/>
      <c r="AG10" s="44"/>
    </row>
    <row r="11" spans="1:40" ht="22.5" customHeight="1">
      <c r="B11" s="345"/>
      <c r="C11" s="346"/>
      <c r="D11" s="346"/>
      <c r="E11" s="346"/>
      <c r="F11" s="346"/>
      <c r="G11" s="346"/>
      <c r="H11" s="346"/>
      <c r="I11" s="346"/>
      <c r="J11" s="346"/>
      <c r="K11" s="347"/>
      <c r="L11" s="327" t="s">
        <v>207</v>
      </c>
      <c r="M11" s="328"/>
      <c r="N11" s="329"/>
      <c r="O11" s="327" t="s">
        <v>208</v>
      </c>
      <c r="P11" s="328"/>
      <c r="Q11" s="329"/>
      <c r="R11" s="327" t="s">
        <v>69</v>
      </c>
      <c r="S11" s="328"/>
      <c r="T11" s="329"/>
      <c r="U11" s="327" t="s">
        <v>207</v>
      </c>
      <c r="V11" s="328"/>
      <c r="W11" s="329"/>
      <c r="X11" s="327" t="s">
        <v>208</v>
      </c>
      <c r="Y11" s="328"/>
      <c r="Z11" s="329"/>
      <c r="AA11" s="327" t="s">
        <v>69</v>
      </c>
      <c r="AB11" s="328"/>
      <c r="AC11" s="329"/>
      <c r="AD11" s="330" t="s">
        <v>70</v>
      </c>
      <c r="AE11" s="341"/>
      <c r="AF11" s="342"/>
      <c r="AG11" s="45"/>
    </row>
    <row r="12" spans="1:40" ht="18" customHeight="1">
      <c r="B12" s="87" t="s">
        <v>94</v>
      </c>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58"/>
      <c r="AG12" s="46"/>
    </row>
    <row r="13" spans="1:40" ht="18" customHeight="1">
      <c r="B13" s="299" t="s">
        <v>95</v>
      </c>
      <c r="C13" s="300"/>
      <c r="D13" s="300"/>
      <c r="E13" s="300"/>
      <c r="F13" s="300"/>
      <c r="G13" s="300"/>
      <c r="H13" s="300"/>
      <c r="I13" s="300"/>
      <c r="J13" s="95"/>
      <c r="K13" s="36"/>
      <c r="L13" s="298"/>
      <c r="M13" s="337"/>
      <c r="N13" s="195"/>
      <c r="O13" s="283"/>
      <c r="P13" s="284"/>
      <c r="Q13" s="285"/>
      <c r="R13" s="298"/>
      <c r="S13" s="337"/>
      <c r="T13" s="195"/>
      <c r="U13" s="280"/>
      <c r="V13" s="337"/>
      <c r="W13" s="195"/>
      <c r="X13" s="283"/>
      <c r="Y13" s="284"/>
      <c r="Z13" s="285"/>
      <c r="AA13" s="280"/>
      <c r="AB13" s="337"/>
      <c r="AC13" s="195"/>
      <c r="AD13" s="320">
        <f t="shared" ref="AD13:AD23" si="0">(L13*1.4)+(U13*1.4)</f>
        <v>0</v>
      </c>
      <c r="AE13" s="335"/>
      <c r="AF13" s="336"/>
      <c r="AG13" s="44"/>
    </row>
    <row r="14" spans="1:40" ht="18" customHeight="1">
      <c r="B14" s="299" t="s">
        <v>96</v>
      </c>
      <c r="C14" s="300"/>
      <c r="D14" s="300"/>
      <c r="E14" s="300"/>
      <c r="F14" s="300"/>
      <c r="G14" s="300"/>
      <c r="H14" s="300"/>
      <c r="I14" s="300"/>
      <c r="J14" s="95"/>
      <c r="K14" s="37"/>
      <c r="L14" s="298"/>
      <c r="M14" s="337"/>
      <c r="N14" s="195"/>
      <c r="O14" s="283"/>
      <c r="P14" s="284"/>
      <c r="Q14" s="285"/>
      <c r="R14" s="298"/>
      <c r="S14" s="337"/>
      <c r="T14" s="195"/>
      <c r="U14" s="280"/>
      <c r="V14" s="337"/>
      <c r="W14" s="195"/>
      <c r="X14" s="283"/>
      <c r="Y14" s="284"/>
      <c r="Z14" s="285"/>
      <c r="AA14" s="280"/>
      <c r="AB14" s="337"/>
      <c r="AC14" s="195"/>
      <c r="AD14" s="320">
        <f t="shared" si="0"/>
        <v>0</v>
      </c>
      <c r="AE14" s="335"/>
      <c r="AF14" s="336"/>
      <c r="AG14" s="44"/>
    </row>
    <row r="15" spans="1:40" ht="18" customHeight="1">
      <c r="B15" s="315" t="s">
        <v>97</v>
      </c>
      <c r="C15" s="316"/>
      <c r="D15" s="316"/>
      <c r="E15" s="316"/>
      <c r="F15" s="316"/>
      <c r="G15" s="316"/>
      <c r="H15" s="316"/>
      <c r="I15" s="316"/>
      <c r="J15" s="316"/>
      <c r="K15" s="340"/>
      <c r="L15" s="298"/>
      <c r="M15" s="337"/>
      <c r="N15" s="195"/>
      <c r="O15" s="283"/>
      <c r="P15" s="284"/>
      <c r="Q15" s="285"/>
      <c r="R15" s="298"/>
      <c r="S15" s="337"/>
      <c r="T15" s="195"/>
      <c r="U15" s="280"/>
      <c r="V15" s="337"/>
      <c r="W15" s="195"/>
      <c r="X15" s="283"/>
      <c r="Y15" s="284"/>
      <c r="Z15" s="285"/>
      <c r="AA15" s="280"/>
      <c r="AB15" s="337"/>
      <c r="AC15" s="195"/>
      <c r="AD15" s="320">
        <f t="shared" si="0"/>
        <v>0</v>
      </c>
      <c r="AE15" s="335"/>
      <c r="AF15" s="336"/>
      <c r="AG15" s="44"/>
    </row>
    <row r="16" spans="1:40" ht="18" customHeight="1">
      <c r="B16" s="299" t="s">
        <v>98</v>
      </c>
      <c r="C16" s="300"/>
      <c r="D16" s="300"/>
      <c r="E16" s="300"/>
      <c r="F16" s="300"/>
      <c r="G16" s="300"/>
      <c r="H16" s="300"/>
      <c r="I16" s="300"/>
      <c r="J16" s="88"/>
      <c r="K16" s="42"/>
      <c r="L16" s="298"/>
      <c r="M16" s="337"/>
      <c r="N16" s="195"/>
      <c r="O16" s="283"/>
      <c r="P16" s="284"/>
      <c r="Q16" s="285"/>
      <c r="R16" s="298"/>
      <c r="S16" s="337"/>
      <c r="T16" s="195"/>
      <c r="U16" s="280"/>
      <c r="V16" s="337"/>
      <c r="W16" s="195"/>
      <c r="X16" s="283"/>
      <c r="Y16" s="284"/>
      <c r="Z16" s="285"/>
      <c r="AA16" s="280"/>
      <c r="AB16" s="337"/>
      <c r="AC16" s="195"/>
      <c r="AD16" s="320">
        <f t="shared" si="0"/>
        <v>0</v>
      </c>
      <c r="AE16" s="335"/>
      <c r="AF16" s="336"/>
      <c r="AG16" s="44"/>
    </row>
    <row r="17" spans="2:33" ht="18" customHeight="1">
      <c r="B17" s="299" t="s">
        <v>99</v>
      </c>
      <c r="C17" s="300"/>
      <c r="D17" s="300"/>
      <c r="E17" s="300"/>
      <c r="F17" s="300"/>
      <c r="G17" s="300"/>
      <c r="H17" s="300"/>
      <c r="I17" s="300"/>
      <c r="J17" s="88"/>
      <c r="K17" s="42"/>
      <c r="L17" s="298"/>
      <c r="M17" s="337"/>
      <c r="N17" s="195"/>
      <c r="O17" s="283"/>
      <c r="P17" s="284"/>
      <c r="Q17" s="285"/>
      <c r="R17" s="298"/>
      <c r="S17" s="337"/>
      <c r="T17" s="195"/>
      <c r="U17" s="280"/>
      <c r="V17" s="337"/>
      <c r="W17" s="195"/>
      <c r="X17" s="283"/>
      <c r="Y17" s="284"/>
      <c r="Z17" s="285"/>
      <c r="AA17" s="280"/>
      <c r="AB17" s="337"/>
      <c r="AC17" s="195"/>
      <c r="AD17" s="320">
        <f t="shared" si="0"/>
        <v>0</v>
      </c>
      <c r="AE17" s="335"/>
      <c r="AF17" s="336"/>
      <c r="AG17" s="44"/>
    </row>
    <row r="18" spans="2:33" ht="18" customHeight="1">
      <c r="B18" s="299" t="s">
        <v>100</v>
      </c>
      <c r="C18" s="300"/>
      <c r="D18" s="300"/>
      <c r="E18" s="300"/>
      <c r="F18" s="300"/>
      <c r="G18" s="300"/>
      <c r="H18" s="300"/>
      <c r="I18" s="300"/>
      <c r="J18" s="88"/>
      <c r="K18" s="42"/>
      <c r="L18" s="298"/>
      <c r="M18" s="337"/>
      <c r="N18" s="195"/>
      <c r="O18" s="283"/>
      <c r="P18" s="284"/>
      <c r="Q18" s="285"/>
      <c r="R18" s="298"/>
      <c r="S18" s="337"/>
      <c r="T18" s="195"/>
      <c r="U18" s="280"/>
      <c r="V18" s="337"/>
      <c r="W18" s="195"/>
      <c r="X18" s="283"/>
      <c r="Y18" s="284"/>
      <c r="Z18" s="285"/>
      <c r="AA18" s="280"/>
      <c r="AB18" s="337"/>
      <c r="AC18" s="195"/>
      <c r="AD18" s="320">
        <f t="shared" si="0"/>
        <v>0</v>
      </c>
      <c r="AE18" s="335"/>
      <c r="AF18" s="336"/>
      <c r="AG18" s="44"/>
    </row>
    <row r="19" spans="2:33" ht="18" customHeight="1">
      <c r="B19" s="299" t="s">
        <v>101</v>
      </c>
      <c r="C19" s="300"/>
      <c r="D19" s="300"/>
      <c r="E19" s="300"/>
      <c r="F19" s="300"/>
      <c r="G19" s="300"/>
      <c r="H19" s="300"/>
      <c r="I19" s="300"/>
      <c r="J19" s="88"/>
      <c r="K19" s="42"/>
      <c r="L19" s="298"/>
      <c r="M19" s="337"/>
      <c r="N19" s="195"/>
      <c r="O19" s="283"/>
      <c r="P19" s="284"/>
      <c r="Q19" s="285"/>
      <c r="R19" s="298"/>
      <c r="S19" s="337"/>
      <c r="T19" s="195"/>
      <c r="U19" s="280"/>
      <c r="V19" s="337"/>
      <c r="W19" s="195"/>
      <c r="X19" s="283"/>
      <c r="Y19" s="284"/>
      <c r="Z19" s="285"/>
      <c r="AA19" s="280"/>
      <c r="AB19" s="337"/>
      <c r="AC19" s="195"/>
      <c r="AD19" s="320">
        <f t="shared" si="0"/>
        <v>0</v>
      </c>
      <c r="AE19" s="335"/>
      <c r="AF19" s="336"/>
      <c r="AG19" s="44"/>
    </row>
    <row r="20" spans="2:33" ht="18" customHeight="1">
      <c r="B20" s="299" t="s">
        <v>102</v>
      </c>
      <c r="C20" s="300"/>
      <c r="D20" s="300"/>
      <c r="E20" s="300"/>
      <c r="F20" s="300"/>
      <c r="G20" s="300"/>
      <c r="H20" s="300"/>
      <c r="I20" s="300"/>
      <c r="J20" s="88"/>
      <c r="K20" s="42"/>
      <c r="L20" s="298"/>
      <c r="M20" s="337"/>
      <c r="N20" s="195"/>
      <c r="O20" s="283"/>
      <c r="P20" s="284"/>
      <c r="Q20" s="285"/>
      <c r="R20" s="298"/>
      <c r="S20" s="337"/>
      <c r="T20" s="195"/>
      <c r="U20" s="280"/>
      <c r="V20" s="337"/>
      <c r="W20" s="195"/>
      <c r="X20" s="283"/>
      <c r="Y20" s="284"/>
      <c r="Z20" s="285"/>
      <c r="AA20" s="280"/>
      <c r="AB20" s="337"/>
      <c r="AC20" s="195"/>
      <c r="AD20" s="320">
        <f t="shared" si="0"/>
        <v>0</v>
      </c>
      <c r="AE20" s="335"/>
      <c r="AF20" s="336"/>
      <c r="AG20" s="44"/>
    </row>
    <row r="21" spans="2:33" ht="18" customHeight="1">
      <c r="B21" s="299" t="s">
        <v>103</v>
      </c>
      <c r="C21" s="300"/>
      <c r="D21" s="300"/>
      <c r="E21" s="300"/>
      <c r="F21" s="300"/>
      <c r="G21" s="300"/>
      <c r="H21" s="300"/>
      <c r="I21" s="300"/>
      <c r="J21" s="88"/>
      <c r="K21" s="42"/>
      <c r="L21" s="298"/>
      <c r="M21" s="337"/>
      <c r="N21" s="195"/>
      <c r="O21" s="283"/>
      <c r="P21" s="284"/>
      <c r="Q21" s="285"/>
      <c r="R21" s="298"/>
      <c r="S21" s="337"/>
      <c r="T21" s="195"/>
      <c r="U21" s="280"/>
      <c r="V21" s="337"/>
      <c r="W21" s="195"/>
      <c r="X21" s="283"/>
      <c r="Y21" s="284"/>
      <c r="Z21" s="285"/>
      <c r="AA21" s="280"/>
      <c r="AB21" s="337"/>
      <c r="AC21" s="195"/>
      <c r="AD21" s="320">
        <f t="shared" si="0"/>
        <v>0</v>
      </c>
      <c r="AE21" s="335"/>
      <c r="AF21" s="336"/>
      <c r="AG21" s="44"/>
    </row>
    <row r="22" spans="2:33" ht="18" customHeight="1">
      <c r="B22" s="299" t="s">
        <v>104</v>
      </c>
      <c r="C22" s="300"/>
      <c r="D22" s="300"/>
      <c r="E22" s="300"/>
      <c r="F22" s="300"/>
      <c r="G22" s="300"/>
      <c r="H22" s="300"/>
      <c r="I22" s="300"/>
      <c r="J22" s="88"/>
      <c r="K22" s="42"/>
      <c r="L22" s="298"/>
      <c r="M22" s="337"/>
      <c r="N22" s="195"/>
      <c r="O22" s="283"/>
      <c r="P22" s="284"/>
      <c r="Q22" s="285"/>
      <c r="R22" s="298"/>
      <c r="S22" s="337"/>
      <c r="T22" s="195"/>
      <c r="U22" s="280"/>
      <c r="V22" s="337"/>
      <c r="W22" s="195"/>
      <c r="X22" s="283"/>
      <c r="Y22" s="284"/>
      <c r="Z22" s="285"/>
      <c r="AA22" s="280"/>
      <c r="AB22" s="337"/>
      <c r="AC22" s="195"/>
      <c r="AD22" s="320">
        <f t="shared" si="0"/>
        <v>0</v>
      </c>
      <c r="AE22" s="335"/>
      <c r="AF22" s="336"/>
      <c r="AG22" s="44"/>
    </row>
    <row r="23" spans="2:33" ht="18" customHeight="1">
      <c r="B23" s="299" t="s">
        <v>105</v>
      </c>
      <c r="C23" s="300"/>
      <c r="D23" s="300"/>
      <c r="E23" s="300"/>
      <c r="F23" s="300"/>
      <c r="G23" s="300"/>
      <c r="H23" s="300"/>
      <c r="I23" s="300"/>
      <c r="J23" s="88"/>
      <c r="K23" s="42"/>
      <c r="L23" s="298"/>
      <c r="M23" s="337"/>
      <c r="N23" s="195"/>
      <c r="O23" s="283"/>
      <c r="P23" s="284"/>
      <c r="Q23" s="285"/>
      <c r="R23" s="298"/>
      <c r="S23" s="337"/>
      <c r="T23" s="195"/>
      <c r="U23" s="280"/>
      <c r="V23" s="337"/>
      <c r="W23" s="195"/>
      <c r="X23" s="283"/>
      <c r="Y23" s="284"/>
      <c r="Z23" s="285"/>
      <c r="AA23" s="280"/>
      <c r="AB23" s="337"/>
      <c r="AC23" s="195"/>
      <c r="AD23" s="320">
        <f t="shared" si="0"/>
        <v>0</v>
      </c>
      <c r="AE23" s="335"/>
      <c r="AF23" s="336"/>
      <c r="AG23" s="44"/>
    </row>
    <row r="24" spans="2:33" ht="18" customHeight="1">
      <c r="B24" s="94" t="s">
        <v>106</v>
      </c>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60"/>
      <c r="AG24" s="47"/>
    </row>
    <row r="25" spans="2:33" ht="18" customHeight="1">
      <c r="B25" s="299" t="s">
        <v>107</v>
      </c>
      <c r="C25" s="338"/>
      <c r="D25" s="338"/>
      <c r="E25" s="338"/>
      <c r="F25" s="338"/>
      <c r="G25" s="338"/>
      <c r="H25" s="338"/>
      <c r="I25" s="338"/>
      <c r="J25" s="93"/>
      <c r="K25" s="42"/>
      <c r="L25" s="298"/>
      <c r="M25" s="281"/>
      <c r="N25" s="282"/>
      <c r="O25" s="298"/>
      <c r="P25" s="337"/>
      <c r="Q25" s="195"/>
      <c r="R25" s="298"/>
      <c r="S25" s="337"/>
      <c r="T25" s="195"/>
      <c r="U25" s="280"/>
      <c r="V25" s="337"/>
      <c r="W25" s="195"/>
      <c r="X25" s="298"/>
      <c r="Y25" s="337"/>
      <c r="Z25" s="195"/>
      <c r="AA25" s="280"/>
      <c r="AB25" s="337"/>
      <c r="AC25" s="195"/>
      <c r="AD25" s="320">
        <f>(L25-O25)*1+O25*1.4+(U25-X25)*1+X25*1.4</f>
        <v>0</v>
      </c>
      <c r="AE25" s="335"/>
      <c r="AF25" s="336"/>
      <c r="AG25" s="44"/>
    </row>
    <row r="26" spans="2:33" ht="18" customHeight="1">
      <c r="B26" s="299" t="s">
        <v>108</v>
      </c>
      <c r="C26" s="338"/>
      <c r="D26" s="338"/>
      <c r="E26" s="338"/>
      <c r="F26" s="338"/>
      <c r="G26" s="338"/>
      <c r="H26" s="338"/>
      <c r="I26" s="338"/>
      <c r="J26" s="338"/>
      <c r="K26" s="339"/>
      <c r="L26" s="298"/>
      <c r="M26" s="337"/>
      <c r="N26" s="195"/>
      <c r="O26" s="298"/>
      <c r="P26" s="337"/>
      <c r="Q26" s="195"/>
      <c r="R26" s="298"/>
      <c r="S26" s="337"/>
      <c r="T26" s="195"/>
      <c r="U26" s="280"/>
      <c r="V26" s="337"/>
      <c r="W26" s="195"/>
      <c r="X26" s="298"/>
      <c r="Y26" s="337"/>
      <c r="Z26" s="195"/>
      <c r="AA26" s="280"/>
      <c r="AB26" s="337"/>
      <c r="AC26" s="195"/>
      <c r="AD26" s="320">
        <f>(L26-O26)*1+O26*1.4+(U26-X26)*1+X26*1.4</f>
        <v>0</v>
      </c>
      <c r="AE26" s="335"/>
      <c r="AF26" s="336"/>
      <c r="AG26" s="44"/>
    </row>
    <row r="27" spans="2:33" ht="18" customHeight="1">
      <c r="B27" s="299" t="s">
        <v>109</v>
      </c>
      <c r="C27" s="338"/>
      <c r="D27" s="338"/>
      <c r="E27" s="338"/>
      <c r="F27" s="338"/>
      <c r="G27" s="338"/>
      <c r="H27" s="338"/>
      <c r="I27" s="338"/>
      <c r="J27" s="338"/>
      <c r="K27" s="339"/>
      <c r="L27" s="298"/>
      <c r="M27" s="337"/>
      <c r="N27" s="195"/>
      <c r="O27" s="298"/>
      <c r="P27" s="337"/>
      <c r="Q27" s="195"/>
      <c r="R27" s="298"/>
      <c r="S27" s="337"/>
      <c r="T27" s="195"/>
      <c r="U27" s="280"/>
      <c r="V27" s="337"/>
      <c r="W27" s="195"/>
      <c r="X27" s="298"/>
      <c r="Y27" s="337"/>
      <c r="Z27" s="195"/>
      <c r="AA27" s="280"/>
      <c r="AB27" s="337"/>
      <c r="AC27" s="195"/>
      <c r="AD27" s="320">
        <f>(L27-O27)*1+O27*1.4+(U27-X27)*1+X27*1.4</f>
        <v>0</v>
      </c>
      <c r="AE27" s="335"/>
      <c r="AF27" s="336"/>
      <c r="AG27" s="44"/>
    </row>
    <row r="28" spans="2:33" ht="18" customHeight="1">
      <c r="B28" s="299" t="s">
        <v>188</v>
      </c>
      <c r="C28" s="338"/>
      <c r="D28" s="338"/>
      <c r="E28" s="338"/>
      <c r="F28" s="338"/>
      <c r="G28" s="338"/>
      <c r="H28" s="338"/>
      <c r="I28" s="338"/>
      <c r="J28" s="338"/>
      <c r="K28" s="339"/>
      <c r="L28" s="298"/>
      <c r="M28" s="337"/>
      <c r="N28" s="195"/>
      <c r="O28" s="298"/>
      <c r="P28" s="337"/>
      <c r="Q28" s="195"/>
      <c r="R28" s="298"/>
      <c r="S28" s="337"/>
      <c r="T28" s="195"/>
      <c r="U28" s="280"/>
      <c r="V28" s="337"/>
      <c r="W28" s="195"/>
      <c r="X28" s="298"/>
      <c r="Y28" s="337"/>
      <c r="Z28" s="195"/>
      <c r="AA28" s="280"/>
      <c r="AB28" s="337"/>
      <c r="AC28" s="195"/>
      <c r="AD28" s="320">
        <f>(L28-O28)*1+O28*1.4+(U28-X28)*1+X28*1.4</f>
        <v>0</v>
      </c>
      <c r="AE28" s="335"/>
      <c r="AF28" s="336"/>
      <c r="AG28" s="44"/>
    </row>
    <row r="29" spans="2:33" ht="18" customHeight="1">
      <c r="B29" s="94" t="s">
        <v>110</v>
      </c>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60"/>
      <c r="AG29" s="47"/>
    </row>
    <row r="30" spans="2:33" ht="18" customHeight="1">
      <c r="B30" s="299" t="s">
        <v>111</v>
      </c>
      <c r="C30" s="338"/>
      <c r="D30" s="338"/>
      <c r="E30" s="338"/>
      <c r="F30" s="338"/>
      <c r="G30" s="338"/>
      <c r="H30" s="338"/>
      <c r="I30" s="338"/>
      <c r="J30" s="97"/>
      <c r="K30" s="37"/>
      <c r="L30" s="298"/>
      <c r="M30" s="337"/>
      <c r="N30" s="195"/>
      <c r="O30" s="298"/>
      <c r="P30" s="337"/>
      <c r="Q30" s="195"/>
      <c r="R30" s="298"/>
      <c r="S30" s="337"/>
      <c r="T30" s="195"/>
      <c r="U30" s="280"/>
      <c r="V30" s="337"/>
      <c r="W30" s="195"/>
      <c r="X30" s="298"/>
      <c r="Y30" s="337"/>
      <c r="Z30" s="195"/>
      <c r="AA30" s="280"/>
      <c r="AB30" s="337"/>
      <c r="AC30" s="195"/>
      <c r="AD30" s="320">
        <f>(L30-O30)*1+O30*1.4+(U30-X30)*1+X30*1.4</f>
        <v>0</v>
      </c>
      <c r="AE30" s="335"/>
      <c r="AF30" s="336"/>
      <c r="AG30" s="44"/>
    </row>
    <row r="31" spans="2:33" ht="18" customHeight="1">
      <c r="B31" s="94" t="s">
        <v>112</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60"/>
      <c r="AG31" s="47"/>
    </row>
    <row r="32" spans="2:33" ht="18" customHeight="1">
      <c r="B32" s="299" t="s">
        <v>113</v>
      </c>
      <c r="C32" s="338"/>
      <c r="D32" s="338"/>
      <c r="E32" s="338"/>
      <c r="F32" s="338"/>
      <c r="G32" s="338"/>
      <c r="H32" s="338"/>
      <c r="I32" s="338"/>
      <c r="J32" s="93"/>
      <c r="K32" s="42"/>
      <c r="L32" s="298"/>
      <c r="M32" s="337"/>
      <c r="N32" s="195"/>
      <c r="O32" s="298"/>
      <c r="P32" s="337"/>
      <c r="Q32" s="195"/>
      <c r="R32" s="298"/>
      <c r="S32" s="337"/>
      <c r="T32" s="195"/>
      <c r="U32" s="280"/>
      <c r="V32" s="337"/>
      <c r="W32" s="195"/>
      <c r="X32" s="298"/>
      <c r="Y32" s="337"/>
      <c r="Z32" s="195"/>
      <c r="AA32" s="280"/>
      <c r="AB32" s="337"/>
      <c r="AC32" s="195"/>
      <c r="AD32" s="320">
        <f>(L32-O32)*1+O32*1.4+(U32-X32)*1+X32*1.4</f>
        <v>0</v>
      </c>
      <c r="AE32" s="335"/>
      <c r="AF32" s="336"/>
      <c r="AG32" s="44"/>
    </row>
    <row r="33" spans="2:33" ht="18" customHeight="1">
      <c r="B33" s="299" t="s">
        <v>114</v>
      </c>
      <c r="C33" s="338"/>
      <c r="D33" s="338"/>
      <c r="E33" s="338"/>
      <c r="F33" s="338"/>
      <c r="G33" s="338"/>
      <c r="H33" s="338"/>
      <c r="I33" s="338"/>
      <c r="J33" s="93"/>
      <c r="K33" s="42"/>
      <c r="L33" s="298"/>
      <c r="M33" s="337"/>
      <c r="N33" s="195"/>
      <c r="O33" s="298"/>
      <c r="P33" s="337"/>
      <c r="Q33" s="195"/>
      <c r="R33" s="298"/>
      <c r="S33" s="337"/>
      <c r="T33" s="195"/>
      <c r="U33" s="280"/>
      <c r="V33" s="337"/>
      <c r="W33" s="195"/>
      <c r="X33" s="298"/>
      <c r="Y33" s="337"/>
      <c r="Z33" s="195"/>
      <c r="AA33" s="280"/>
      <c r="AB33" s="337"/>
      <c r="AC33" s="195"/>
      <c r="AD33" s="320">
        <f>(L33-O33)*1+O33*1.4+(U33-X33)*1+X33*1.4</f>
        <v>0</v>
      </c>
      <c r="AE33" s="335"/>
      <c r="AF33" s="336"/>
      <c r="AG33" s="44"/>
    </row>
    <row r="34" spans="2:33" ht="18" customHeight="1">
      <c r="B34" s="299" t="s">
        <v>115</v>
      </c>
      <c r="C34" s="338"/>
      <c r="D34" s="338"/>
      <c r="E34" s="338"/>
      <c r="F34" s="338"/>
      <c r="G34" s="338"/>
      <c r="H34" s="338"/>
      <c r="I34" s="338"/>
      <c r="J34" s="93"/>
      <c r="K34" s="89"/>
      <c r="L34" s="298"/>
      <c r="M34" s="337"/>
      <c r="N34" s="195"/>
      <c r="O34" s="298"/>
      <c r="P34" s="337"/>
      <c r="Q34" s="195"/>
      <c r="R34" s="298"/>
      <c r="S34" s="337"/>
      <c r="T34" s="195"/>
      <c r="U34" s="280"/>
      <c r="V34" s="337"/>
      <c r="W34" s="195"/>
      <c r="X34" s="298"/>
      <c r="Y34" s="337"/>
      <c r="Z34" s="195"/>
      <c r="AA34" s="280"/>
      <c r="AB34" s="337"/>
      <c r="AC34" s="195"/>
      <c r="AD34" s="320">
        <f>(L34-O34)*1+O34*1.4+(U34-X34)*1+X34*1.4</f>
        <v>0</v>
      </c>
      <c r="AE34" s="335"/>
      <c r="AF34" s="336"/>
      <c r="AG34" s="44"/>
    </row>
    <row r="35" spans="2:33" ht="18" customHeight="1">
      <c r="B35" s="94" t="s">
        <v>116</v>
      </c>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60"/>
      <c r="AG35" s="47"/>
    </row>
    <row r="36" spans="2:33" ht="18" customHeight="1">
      <c r="B36" s="299" t="s">
        <v>117</v>
      </c>
      <c r="C36" s="338"/>
      <c r="D36" s="338"/>
      <c r="E36" s="338"/>
      <c r="F36" s="338"/>
      <c r="G36" s="338"/>
      <c r="H36" s="338"/>
      <c r="I36" s="338"/>
      <c r="J36" s="93"/>
      <c r="K36" s="42"/>
      <c r="L36" s="298"/>
      <c r="M36" s="337"/>
      <c r="N36" s="195"/>
      <c r="O36" s="298"/>
      <c r="P36" s="337"/>
      <c r="Q36" s="195"/>
      <c r="R36" s="298"/>
      <c r="S36" s="337"/>
      <c r="T36" s="195"/>
      <c r="U36" s="280"/>
      <c r="V36" s="337"/>
      <c r="W36" s="195"/>
      <c r="X36" s="298"/>
      <c r="Y36" s="337"/>
      <c r="Z36" s="195"/>
      <c r="AA36" s="280"/>
      <c r="AB36" s="337"/>
      <c r="AC36" s="195"/>
      <c r="AD36" s="320">
        <f>(L36-O36)*1+O36*1.4+(U36-X36)*1+X36*1.4</f>
        <v>0</v>
      </c>
      <c r="AE36" s="335"/>
      <c r="AF36" s="336"/>
      <c r="AG36" s="44"/>
    </row>
    <row r="37" spans="2:33" ht="18" customHeight="1">
      <c r="B37" s="299" t="s">
        <v>118</v>
      </c>
      <c r="C37" s="338"/>
      <c r="D37" s="338"/>
      <c r="E37" s="338"/>
      <c r="F37" s="338"/>
      <c r="G37" s="338"/>
      <c r="H37" s="338"/>
      <c r="I37" s="338"/>
      <c r="J37" s="93"/>
      <c r="K37" s="42"/>
      <c r="L37" s="298"/>
      <c r="M37" s="337"/>
      <c r="N37" s="195"/>
      <c r="O37" s="298"/>
      <c r="P37" s="337"/>
      <c r="Q37" s="195"/>
      <c r="R37" s="298"/>
      <c r="S37" s="337"/>
      <c r="T37" s="195"/>
      <c r="U37" s="280"/>
      <c r="V37" s="337"/>
      <c r="W37" s="195"/>
      <c r="X37" s="298"/>
      <c r="Y37" s="337"/>
      <c r="Z37" s="195"/>
      <c r="AA37" s="280"/>
      <c r="AB37" s="337"/>
      <c r="AC37" s="195"/>
      <c r="AD37" s="320">
        <f>(L37-O37)*1+O37*1.4+(U37-X37)*1+X37*1.4</f>
        <v>0</v>
      </c>
      <c r="AE37" s="335"/>
      <c r="AF37" s="336"/>
      <c r="AG37" s="44"/>
    </row>
    <row r="38" spans="2:33" ht="18" customHeight="1">
      <c r="B38" s="299" t="s">
        <v>119</v>
      </c>
      <c r="C38" s="338"/>
      <c r="D38" s="338"/>
      <c r="E38" s="338"/>
      <c r="F38" s="338"/>
      <c r="G38" s="338"/>
      <c r="H38" s="338"/>
      <c r="I38" s="338"/>
      <c r="J38" s="338"/>
      <c r="K38" s="339"/>
      <c r="L38" s="298"/>
      <c r="M38" s="337"/>
      <c r="N38" s="195"/>
      <c r="O38" s="298"/>
      <c r="P38" s="337"/>
      <c r="Q38" s="195"/>
      <c r="R38" s="298"/>
      <c r="S38" s="337"/>
      <c r="T38" s="195"/>
      <c r="U38" s="280"/>
      <c r="V38" s="337"/>
      <c r="W38" s="195"/>
      <c r="X38" s="298"/>
      <c r="Y38" s="337"/>
      <c r="Z38" s="195"/>
      <c r="AA38" s="280"/>
      <c r="AB38" s="337"/>
      <c r="AC38" s="195"/>
      <c r="AD38" s="320">
        <f>(L38-O38)*1+O38*1.4+(U38-X38)*1+X38*1.4</f>
        <v>0</v>
      </c>
      <c r="AE38" s="335"/>
      <c r="AF38" s="336"/>
      <c r="AG38" s="44"/>
    </row>
    <row r="39" spans="2:33" ht="18" customHeight="1">
      <c r="B39" s="348" t="s">
        <v>304</v>
      </c>
      <c r="C39" s="349"/>
      <c r="D39" s="349"/>
      <c r="E39" s="349"/>
      <c r="F39" s="349"/>
      <c r="G39" s="349"/>
      <c r="H39" s="349"/>
      <c r="I39" s="349"/>
      <c r="J39" s="349"/>
      <c r="K39" s="350"/>
      <c r="L39" s="298"/>
      <c r="M39" s="351"/>
      <c r="N39" s="352"/>
      <c r="O39" s="298"/>
      <c r="P39" s="351"/>
      <c r="Q39" s="352"/>
      <c r="R39" s="298"/>
      <c r="S39" s="351"/>
      <c r="T39" s="352"/>
      <c r="U39" s="280"/>
      <c r="V39" s="353"/>
      <c r="W39" s="354"/>
      <c r="X39" s="298"/>
      <c r="Y39" s="351"/>
      <c r="Z39" s="352"/>
      <c r="AA39" s="280"/>
      <c r="AB39" s="353"/>
      <c r="AC39" s="354"/>
      <c r="AD39" s="320">
        <f>(L39-O39)*1+O39*1.4+(U39-X39)*1+X39*1.4</f>
        <v>0</v>
      </c>
      <c r="AE39" s="335"/>
      <c r="AF39" s="336"/>
    </row>
    <row r="40" spans="2:33" ht="18" customHeight="1">
      <c r="B40" s="348" t="s">
        <v>306</v>
      </c>
      <c r="C40" s="349"/>
      <c r="D40" s="349"/>
      <c r="E40" s="349"/>
      <c r="F40" s="349"/>
      <c r="G40" s="349"/>
      <c r="H40" s="349"/>
      <c r="I40" s="349"/>
      <c r="J40" s="349"/>
      <c r="K40" s="350"/>
      <c r="L40" s="298"/>
      <c r="M40" s="337"/>
      <c r="N40" s="195"/>
      <c r="O40" s="298"/>
      <c r="P40" s="337"/>
      <c r="Q40" s="195"/>
      <c r="R40" s="298"/>
      <c r="S40" s="337"/>
      <c r="T40" s="195"/>
      <c r="U40" s="280"/>
      <c r="V40" s="337"/>
      <c r="W40" s="195"/>
      <c r="X40" s="298"/>
      <c r="Y40" s="337"/>
      <c r="Z40" s="195"/>
      <c r="AA40" s="280"/>
      <c r="AB40" s="337"/>
      <c r="AC40" s="195"/>
      <c r="AD40" s="320">
        <f>(L40-O40)*1+O40*1.4+(U40-X40)*1+X40*1.4</f>
        <v>0</v>
      </c>
      <c r="AE40" s="335"/>
      <c r="AF40" s="336"/>
    </row>
    <row r="41" spans="2:33">
      <c r="AG41" s="48"/>
    </row>
    <row r="42" spans="2:33">
      <c r="AG42" s="48"/>
    </row>
  </sheetData>
  <sheetProtection algorithmName="SHA-512" hashValue="bWbvYjP2Vd8ViAtzeXGZwInObNPcLhuf1220u6AqQbFyjFYpwV8QMPfSma28sKg3tVHo2AtFGL+bolP1YZW3Ww==" saltValue="yDOjgFRHSPrtgoROrckmow==" spinCount="100000" sheet="1" objects="1" scenarios="1"/>
  <mergeCells count="206">
    <mergeCell ref="B39:K39"/>
    <mergeCell ref="B40:K40"/>
    <mergeCell ref="L39:N39"/>
    <mergeCell ref="O39:Q39"/>
    <mergeCell ref="R39:T39"/>
    <mergeCell ref="U39:W39"/>
    <mergeCell ref="X39:Z39"/>
    <mergeCell ref="AA39:AC39"/>
    <mergeCell ref="AD39:AF39"/>
    <mergeCell ref="B7:D7"/>
    <mergeCell ref="E7:O7"/>
    <mergeCell ref="AA11:AC11"/>
    <mergeCell ref="AD11:AF11"/>
    <mergeCell ref="B13:I13"/>
    <mergeCell ref="L13:N13"/>
    <mergeCell ref="O13:Q13"/>
    <mergeCell ref="R13:T13"/>
    <mergeCell ref="U13:W13"/>
    <mergeCell ref="X13:Z13"/>
    <mergeCell ref="B10:K11"/>
    <mergeCell ref="AD10:AF10"/>
    <mergeCell ref="L11:N11"/>
    <mergeCell ref="O11:Q11"/>
    <mergeCell ref="R11:T11"/>
    <mergeCell ref="U11:W11"/>
    <mergeCell ref="X11:Z11"/>
    <mergeCell ref="AA13:AC13"/>
    <mergeCell ref="AD13:AF13"/>
    <mergeCell ref="B14:I14"/>
    <mergeCell ref="L14:N14"/>
    <mergeCell ref="O14:Q14"/>
    <mergeCell ref="AD16:AF16"/>
    <mergeCell ref="AD14:AF14"/>
    <mergeCell ref="B15:K15"/>
    <mergeCell ref="L15:N15"/>
    <mergeCell ref="O15:Q15"/>
    <mergeCell ref="R15:T15"/>
    <mergeCell ref="U15:W15"/>
    <mergeCell ref="X15:Z15"/>
    <mergeCell ref="AA15:AC15"/>
    <mergeCell ref="AD15:AF15"/>
    <mergeCell ref="R14:T14"/>
    <mergeCell ref="U14:W14"/>
    <mergeCell ref="X14:Z14"/>
    <mergeCell ref="AA14:AC14"/>
    <mergeCell ref="B16:I16"/>
    <mergeCell ref="L16:N16"/>
    <mergeCell ref="O16:Q16"/>
    <mergeCell ref="R16:T16"/>
    <mergeCell ref="U16:W16"/>
    <mergeCell ref="X16:Z16"/>
    <mergeCell ref="AA16:AC16"/>
    <mergeCell ref="AA17:AC17"/>
    <mergeCell ref="AD17:AF17"/>
    <mergeCell ref="B18:I18"/>
    <mergeCell ref="L18:N18"/>
    <mergeCell ref="O18:Q18"/>
    <mergeCell ref="R18:T18"/>
    <mergeCell ref="U18:W18"/>
    <mergeCell ref="X18:Z18"/>
    <mergeCell ref="AA18:AC18"/>
    <mergeCell ref="B17:I17"/>
    <mergeCell ref="L17:N17"/>
    <mergeCell ref="O17:Q17"/>
    <mergeCell ref="R17:T17"/>
    <mergeCell ref="U17:W17"/>
    <mergeCell ref="X17:Z17"/>
    <mergeCell ref="B20:I20"/>
    <mergeCell ref="L20:N20"/>
    <mergeCell ref="O20:Q20"/>
    <mergeCell ref="R20:T20"/>
    <mergeCell ref="U20:W20"/>
    <mergeCell ref="X20:Z20"/>
    <mergeCell ref="AA20:AC20"/>
    <mergeCell ref="AD20:AF20"/>
    <mergeCell ref="AD18:AF18"/>
    <mergeCell ref="B19:I19"/>
    <mergeCell ref="L19:N19"/>
    <mergeCell ref="O19:Q19"/>
    <mergeCell ref="R19:T19"/>
    <mergeCell ref="U19:W19"/>
    <mergeCell ref="X19:Z19"/>
    <mergeCell ref="AA19:AC19"/>
    <mergeCell ref="AD19:AF19"/>
    <mergeCell ref="AA21:AC21"/>
    <mergeCell ref="AD21:AF21"/>
    <mergeCell ref="B22:I22"/>
    <mergeCell ref="L22:N22"/>
    <mergeCell ref="O22:Q22"/>
    <mergeCell ref="R22:T22"/>
    <mergeCell ref="U22:W22"/>
    <mergeCell ref="X22:Z22"/>
    <mergeCell ref="AA22:AC22"/>
    <mergeCell ref="B21:I21"/>
    <mergeCell ref="L21:N21"/>
    <mergeCell ref="O21:Q21"/>
    <mergeCell ref="R21:T21"/>
    <mergeCell ref="U21:W21"/>
    <mergeCell ref="X21:Z21"/>
    <mergeCell ref="AD22:AF22"/>
    <mergeCell ref="B23:I23"/>
    <mergeCell ref="L23:N23"/>
    <mergeCell ref="O23:Q23"/>
    <mergeCell ref="R23:T23"/>
    <mergeCell ref="U23:W23"/>
    <mergeCell ref="X23:Z23"/>
    <mergeCell ref="AA23:AC23"/>
    <mergeCell ref="AD23:AF23"/>
    <mergeCell ref="B26:K26"/>
    <mergeCell ref="L26:N26"/>
    <mergeCell ref="O26:Q26"/>
    <mergeCell ref="R26:T26"/>
    <mergeCell ref="U26:W26"/>
    <mergeCell ref="X26:Z26"/>
    <mergeCell ref="AA26:AC26"/>
    <mergeCell ref="AD26:AF26"/>
    <mergeCell ref="B25:I25"/>
    <mergeCell ref="L25:N25"/>
    <mergeCell ref="O25:Q25"/>
    <mergeCell ref="R25:T25"/>
    <mergeCell ref="U25:W25"/>
    <mergeCell ref="X25:Z25"/>
    <mergeCell ref="AA25:AC25"/>
    <mergeCell ref="AD25:AF25"/>
    <mergeCell ref="AA27:AC27"/>
    <mergeCell ref="AD27:AF27"/>
    <mergeCell ref="B28:K28"/>
    <mergeCell ref="L28:N28"/>
    <mergeCell ref="O28:Q28"/>
    <mergeCell ref="R28:T28"/>
    <mergeCell ref="U28:W28"/>
    <mergeCell ref="X28:Z28"/>
    <mergeCell ref="AA28:AC28"/>
    <mergeCell ref="B27:K27"/>
    <mergeCell ref="L27:N27"/>
    <mergeCell ref="O27:Q27"/>
    <mergeCell ref="R27:T27"/>
    <mergeCell ref="U27:W27"/>
    <mergeCell ref="X27:Z27"/>
    <mergeCell ref="AD28:AF28"/>
    <mergeCell ref="AA33:AC33"/>
    <mergeCell ref="B30:I30"/>
    <mergeCell ref="L30:N30"/>
    <mergeCell ref="O30:Q30"/>
    <mergeCell ref="R30:T30"/>
    <mergeCell ref="U30:W30"/>
    <mergeCell ref="X30:Z30"/>
    <mergeCell ref="AA30:AC30"/>
    <mergeCell ref="AD30:AF30"/>
    <mergeCell ref="AA36:AC36"/>
    <mergeCell ref="AD36:AF36"/>
    <mergeCell ref="B32:I32"/>
    <mergeCell ref="L32:N32"/>
    <mergeCell ref="O32:Q32"/>
    <mergeCell ref="R32:T32"/>
    <mergeCell ref="U32:W32"/>
    <mergeCell ref="X32:Z32"/>
    <mergeCell ref="AA32:AC32"/>
    <mergeCell ref="B34:I34"/>
    <mergeCell ref="L34:N34"/>
    <mergeCell ref="O34:Q34"/>
    <mergeCell ref="R34:T34"/>
    <mergeCell ref="U34:W34"/>
    <mergeCell ref="X34:Z34"/>
    <mergeCell ref="AA34:AC34"/>
    <mergeCell ref="AD34:AF34"/>
    <mergeCell ref="AD32:AF32"/>
    <mergeCell ref="B33:I33"/>
    <mergeCell ref="L33:N33"/>
    <mergeCell ref="O33:Q33"/>
    <mergeCell ref="R33:T33"/>
    <mergeCell ref="U33:W33"/>
    <mergeCell ref="X33:Z33"/>
    <mergeCell ref="R37:T37"/>
    <mergeCell ref="U37:W37"/>
    <mergeCell ref="X37:Z37"/>
    <mergeCell ref="B36:I36"/>
    <mergeCell ref="L36:N36"/>
    <mergeCell ref="O36:Q36"/>
    <mergeCell ref="R36:T36"/>
    <mergeCell ref="U36:W36"/>
    <mergeCell ref="X36:Z36"/>
    <mergeCell ref="C4:AE5"/>
    <mergeCell ref="L10:T10"/>
    <mergeCell ref="U10:AC10"/>
    <mergeCell ref="AD38:AF38"/>
    <mergeCell ref="L40:N40"/>
    <mergeCell ref="O40:Q40"/>
    <mergeCell ref="R40:T40"/>
    <mergeCell ref="U40:W40"/>
    <mergeCell ref="X40:Z40"/>
    <mergeCell ref="AA40:AC40"/>
    <mergeCell ref="AD40:AF40"/>
    <mergeCell ref="AA37:AC37"/>
    <mergeCell ref="AD37:AF37"/>
    <mergeCell ref="B38:K38"/>
    <mergeCell ref="L38:N38"/>
    <mergeCell ref="O38:Q38"/>
    <mergeCell ref="R38:T38"/>
    <mergeCell ref="U38:W38"/>
    <mergeCell ref="X38:Z38"/>
    <mergeCell ref="AA38:AC38"/>
    <mergeCell ref="B37:I37"/>
    <mergeCell ref="L37:N37"/>
    <mergeCell ref="AD33:AF33"/>
    <mergeCell ref="O37:Q37"/>
  </mergeCells>
  <phoneticPr fontId="3"/>
  <conditionalFormatting sqref="L25:N28 U25:W28 L30 U30 L32:N34 U32:W34 L36:N38 U36:W38 L39 U39 L40:N40 U40:W40">
    <cfRule type="expression" dxfId="2" priority="2">
      <formula>AND(L25&lt;O25,O25&gt;0)</formula>
    </cfRule>
  </conditionalFormatting>
  <printOptions horizontalCentered="1"/>
  <pageMargins left="0.39370078740157483" right="0.51181102362204722" top="0.59055118110236227"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autoPageBreaks="0" fitToPage="1"/>
  </sheetPr>
  <dimension ref="A1:AI34"/>
  <sheetViews>
    <sheetView showGridLines="0" showRowColHeaders="0" showZeros="0" zoomScaleNormal="100" workbookViewId="0">
      <selection activeCell="E7" sqref="E7:O7"/>
    </sheetView>
  </sheetViews>
  <sheetFormatPr defaultColWidth="9" defaultRowHeight="13.5"/>
  <cols>
    <col min="1" max="1" width="1.875" style="5" customWidth="1"/>
    <col min="2" max="10" width="3" style="5" customWidth="1"/>
    <col min="11" max="11" width="5.375" style="5" customWidth="1"/>
    <col min="12" max="19" width="2.5" style="5" customWidth="1"/>
    <col min="20" max="23" width="2.5" style="1" customWidth="1"/>
    <col min="24" max="25" width="2.5" style="5" customWidth="1"/>
    <col min="26" max="33" width="2.5" style="1" customWidth="1"/>
    <col min="34" max="35" width="2.25" style="1" customWidth="1"/>
    <col min="36" max="16384" width="9" style="1"/>
  </cols>
  <sheetData>
    <row r="1" spans="1:33" s="2" customFormat="1" ht="12" customHeight="1">
      <c r="A1" s="25" t="s">
        <v>9</v>
      </c>
      <c r="B1" s="25"/>
      <c r="C1" s="25"/>
      <c r="D1" s="25"/>
      <c r="E1" s="25"/>
      <c r="F1" s="26"/>
      <c r="G1" s="25"/>
      <c r="H1" s="25"/>
      <c r="I1" s="25"/>
      <c r="J1" s="25"/>
      <c r="K1" s="25"/>
      <c r="L1" s="25"/>
      <c r="M1" s="25"/>
      <c r="N1" s="25"/>
      <c r="O1" s="25"/>
      <c r="P1" s="25"/>
      <c r="Q1" s="25"/>
      <c r="R1" s="25"/>
      <c r="S1" s="25"/>
      <c r="T1" s="27"/>
      <c r="U1" s="25"/>
      <c r="V1" s="25"/>
      <c r="W1" s="25"/>
      <c r="X1" s="25"/>
      <c r="Y1" s="25"/>
      <c r="Z1" s="25"/>
      <c r="AA1" s="25"/>
      <c r="AB1" s="25"/>
      <c r="AC1" s="25"/>
      <c r="AD1" s="25"/>
      <c r="AE1" s="28"/>
      <c r="AF1" s="29"/>
      <c r="AG1" s="62" t="s">
        <v>209</v>
      </c>
    </row>
    <row r="2" spans="1:33">
      <c r="A2" s="30"/>
      <c r="B2" s="30"/>
      <c r="C2" s="30"/>
      <c r="D2" s="30"/>
      <c r="E2" s="30"/>
      <c r="F2" s="30"/>
      <c r="G2" s="30"/>
      <c r="H2" s="30"/>
      <c r="I2" s="30"/>
      <c r="J2" s="30"/>
      <c r="K2" s="30"/>
      <c r="L2" s="30"/>
      <c r="M2" s="30"/>
      <c r="N2" s="30"/>
      <c r="O2" s="30"/>
      <c r="P2" s="30"/>
      <c r="Q2" s="30"/>
      <c r="R2" s="25"/>
      <c r="S2" s="25"/>
      <c r="T2" s="25"/>
      <c r="U2" s="25"/>
      <c r="V2" s="25"/>
      <c r="W2" s="25"/>
      <c r="X2" s="25"/>
      <c r="Y2" s="25"/>
      <c r="Z2" s="25"/>
      <c r="AA2" s="25"/>
      <c r="AB2" s="25"/>
      <c r="AC2" s="25"/>
      <c r="AD2" s="25"/>
      <c r="AE2" s="25"/>
      <c r="AF2" s="86"/>
      <c r="AG2" s="29" t="s">
        <v>291</v>
      </c>
    </row>
    <row r="3" spans="1:33" ht="9" customHeight="1">
      <c r="B3" s="6"/>
      <c r="C3" s="6"/>
      <c r="D3" s="6"/>
      <c r="E3" s="6"/>
      <c r="F3" s="6"/>
      <c r="G3" s="6"/>
      <c r="H3" s="6"/>
      <c r="I3" s="6"/>
      <c r="J3" s="6"/>
      <c r="K3" s="6"/>
      <c r="L3" s="6"/>
      <c r="M3" s="6"/>
      <c r="N3" s="6"/>
      <c r="O3" s="6"/>
      <c r="P3" s="6"/>
      <c r="Q3" s="6"/>
      <c r="R3" s="6"/>
      <c r="S3" s="31"/>
      <c r="X3" s="6"/>
      <c r="Y3" s="31"/>
    </row>
    <row r="4" spans="1:33" ht="15" customHeight="1">
      <c r="B4" s="6"/>
      <c r="C4" s="286" t="s">
        <v>225</v>
      </c>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8"/>
      <c r="AF4"/>
    </row>
    <row r="5" spans="1:33" ht="15" customHeight="1">
      <c r="B5" s="6"/>
      <c r="C5" s="289"/>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1"/>
      <c r="AF5"/>
    </row>
    <row r="6" spans="1:33" ht="11.25" customHeight="1">
      <c r="B6" s="6"/>
      <c r="C6" s="6"/>
      <c r="D6" s="6"/>
      <c r="E6" s="6"/>
      <c r="F6" s="33"/>
      <c r="G6" s="6"/>
      <c r="H6" s="6"/>
      <c r="I6" s="6"/>
      <c r="J6" s="6"/>
      <c r="K6" s="6"/>
      <c r="L6" s="6"/>
      <c r="M6" s="6"/>
      <c r="N6" s="6"/>
      <c r="O6" s="6"/>
      <c r="P6" s="6"/>
      <c r="Q6" s="6"/>
      <c r="R6" s="6"/>
      <c r="S6" s="6"/>
      <c r="X6" s="6"/>
      <c r="Y6" s="6"/>
    </row>
    <row r="7" spans="1:33" ht="24" customHeight="1">
      <c r="B7" s="317" t="s">
        <v>34</v>
      </c>
      <c r="C7" s="318"/>
      <c r="D7" s="319"/>
      <c r="E7" s="246">
        <f>'１'!G19</f>
        <v>0</v>
      </c>
      <c r="F7" s="247"/>
      <c r="G7" s="247"/>
      <c r="H7" s="247"/>
      <c r="I7" s="247"/>
      <c r="J7" s="247"/>
      <c r="K7" s="247"/>
      <c r="L7" s="247"/>
      <c r="M7" s="247"/>
      <c r="N7" s="247"/>
      <c r="O7" s="248"/>
      <c r="P7" s="41"/>
      <c r="Q7" s="35" t="s">
        <v>59</v>
      </c>
      <c r="R7" s="35"/>
      <c r="S7" s="6"/>
      <c r="X7" s="35"/>
      <c r="Y7" s="6"/>
      <c r="AD7" s="34"/>
    </row>
    <row r="8" spans="1:33" ht="9" customHeight="1">
      <c r="B8" s="7"/>
      <c r="C8" s="7"/>
      <c r="D8" s="7"/>
      <c r="E8" s="6"/>
      <c r="F8" s="33"/>
      <c r="G8" s="6"/>
      <c r="H8" s="6"/>
      <c r="I8" s="6"/>
      <c r="J8" s="6"/>
      <c r="K8" s="6"/>
      <c r="L8" s="6"/>
      <c r="M8" s="6"/>
      <c r="N8" s="6"/>
      <c r="O8" s="6"/>
      <c r="P8" s="6"/>
      <c r="Q8" s="6"/>
      <c r="R8" s="6"/>
      <c r="S8" s="6"/>
      <c r="X8" s="6"/>
      <c r="Y8" s="6"/>
    </row>
    <row r="9" spans="1:33" ht="10.5" customHeight="1">
      <c r="B9" s="6"/>
      <c r="C9" s="6"/>
      <c r="D9" s="6"/>
      <c r="E9" s="6"/>
      <c r="F9" s="33"/>
      <c r="G9" s="6"/>
      <c r="H9" s="6"/>
      <c r="I9" s="6"/>
      <c r="J9" s="6"/>
      <c r="K9" s="6"/>
      <c r="L9" s="6"/>
      <c r="M9" s="6"/>
      <c r="N9" s="6"/>
      <c r="O9" s="6"/>
      <c r="P9" s="6"/>
      <c r="Q9" s="6"/>
      <c r="R9" s="6"/>
      <c r="S9" s="6"/>
      <c r="X9" s="6"/>
      <c r="Y9" s="6"/>
    </row>
    <row r="10" spans="1:33" ht="15" customHeight="1">
      <c r="B10" s="323"/>
      <c r="C10" s="343"/>
      <c r="D10" s="343"/>
      <c r="E10" s="343"/>
      <c r="F10" s="343"/>
      <c r="G10" s="343"/>
      <c r="H10" s="343"/>
      <c r="I10" s="343"/>
      <c r="J10" s="343"/>
      <c r="K10" s="344"/>
      <c r="L10" s="320" t="s">
        <v>11</v>
      </c>
      <c r="M10" s="321"/>
      <c r="N10" s="321"/>
      <c r="O10" s="321"/>
      <c r="P10" s="321"/>
      <c r="Q10" s="321"/>
      <c r="R10" s="321"/>
      <c r="S10" s="321"/>
      <c r="T10" s="322"/>
      <c r="U10" s="321" t="s">
        <v>56</v>
      </c>
      <c r="V10" s="321"/>
      <c r="W10" s="321"/>
      <c r="X10" s="321"/>
      <c r="Y10" s="321"/>
      <c r="Z10" s="321"/>
      <c r="AA10" s="321"/>
      <c r="AB10" s="321"/>
      <c r="AC10" s="322"/>
      <c r="AD10" s="320" t="s">
        <v>30</v>
      </c>
      <c r="AE10" s="335"/>
      <c r="AF10" s="336"/>
    </row>
    <row r="11" spans="1:33" ht="22.5" customHeight="1">
      <c r="B11" s="345"/>
      <c r="C11" s="346"/>
      <c r="D11" s="346"/>
      <c r="E11" s="346"/>
      <c r="F11" s="346"/>
      <c r="G11" s="346"/>
      <c r="H11" s="346"/>
      <c r="I11" s="346"/>
      <c r="J11" s="346"/>
      <c r="K11" s="347"/>
      <c r="L11" s="327" t="s">
        <v>207</v>
      </c>
      <c r="M11" s="328"/>
      <c r="N11" s="329"/>
      <c r="O11" s="327" t="s">
        <v>208</v>
      </c>
      <c r="P11" s="328"/>
      <c r="Q11" s="329"/>
      <c r="R11" s="327" t="s">
        <v>69</v>
      </c>
      <c r="S11" s="328"/>
      <c r="T11" s="329"/>
      <c r="U11" s="327" t="s">
        <v>207</v>
      </c>
      <c r="V11" s="328"/>
      <c r="W11" s="329"/>
      <c r="X11" s="327" t="s">
        <v>208</v>
      </c>
      <c r="Y11" s="328"/>
      <c r="Z11" s="329"/>
      <c r="AA11" s="327" t="s">
        <v>69</v>
      </c>
      <c r="AB11" s="328"/>
      <c r="AC11" s="329"/>
      <c r="AD11" s="330" t="s">
        <v>70</v>
      </c>
      <c r="AE11" s="341"/>
      <c r="AF11" s="342"/>
    </row>
    <row r="12" spans="1:33" ht="18" customHeight="1">
      <c r="B12" s="87" t="s">
        <v>120</v>
      </c>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58"/>
    </row>
    <row r="13" spans="1:33" ht="18" customHeight="1">
      <c r="B13" s="315" t="s">
        <v>121</v>
      </c>
      <c r="C13" s="316"/>
      <c r="D13" s="316"/>
      <c r="E13" s="316"/>
      <c r="F13" s="316"/>
      <c r="G13" s="316"/>
      <c r="H13" s="316"/>
      <c r="I13" s="316"/>
      <c r="J13" s="316"/>
      <c r="K13" s="340"/>
      <c r="L13" s="298"/>
      <c r="M13" s="337"/>
      <c r="N13" s="195"/>
      <c r="O13" s="283"/>
      <c r="P13" s="284"/>
      <c r="Q13" s="285"/>
      <c r="R13" s="298"/>
      <c r="S13" s="337"/>
      <c r="T13" s="195"/>
      <c r="U13" s="280"/>
      <c r="V13" s="337"/>
      <c r="W13" s="195"/>
      <c r="X13" s="283"/>
      <c r="Y13" s="284"/>
      <c r="Z13" s="285"/>
      <c r="AA13" s="280"/>
      <c r="AB13" s="337"/>
      <c r="AC13" s="195"/>
      <c r="AD13" s="320">
        <f>L13+U13</f>
        <v>0</v>
      </c>
      <c r="AE13" s="335"/>
      <c r="AF13" s="336"/>
    </row>
    <row r="14" spans="1:33" s="4" customFormat="1" ht="18" customHeight="1">
      <c r="A14" s="5"/>
      <c r="B14" s="391" t="s">
        <v>122</v>
      </c>
      <c r="C14" s="392"/>
      <c r="D14" s="392"/>
      <c r="E14" s="392"/>
      <c r="F14" s="392"/>
      <c r="G14" s="392"/>
      <c r="H14" s="392"/>
      <c r="I14" s="392"/>
      <c r="J14" s="392"/>
      <c r="K14" s="393"/>
      <c r="L14" s="298"/>
      <c r="M14" s="353"/>
      <c r="N14" s="354"/>
      <c r="O14" s="283"/>
      <c r="P14" s="284"/>
      <c r="Q14" s="285"/>
      <c r="R14" s="298"/>
      <c r="S14" s="353"/>
      <c r="T14" s="354"/>
      <c r="U14" s="280"/>
      <c r="V14" s="353"/>
      <c r="W14" s="354"/>
      <c r="X14" s="283"/>
      <c r="Y14" s="284"/>
      <c r="Z14" s="285"/>
      <c r="AA14" s="280"/>
      <c r="AB14" s="353"/>
      <c r="AC14" s="354"/>
      <c r="AD14" s="320">
        <f>L14+U14</f>
        <v>0</v>
      </c>
      <c r="AE14" s="335"/>
      <c r="AF14" s="336"/>
    </row>
    <row r="15" spans="1:33" ht="18" customHeight="1">
      <c r="B15" s="315" t="s">
        <v>256</v>
      </c>
      <c r="C15" s="316"/>
      <c r="D15" s="316"/>
      <c r="E15" s="316"/>
      <c r="F15" s="316"/>
      <c r="G15" s="316"/>
      <c r="H15" s="316"/>
      <c r="I15" s="316"/>
      <c r="J15" s="316"/>
      <c r="K15" s="340"/>
      <c r="L15" s="298"/>
      <c r="M15" s="337"/>
      <c r="N15" s="195"/>
      <c r="O15" s="283"/>
      <c r="P15" s="284"/>
      <c r="Q15" s="285"/>
      <c r="R15" s="298"/>
      <c r="S15" s="337"/>
      <c r="T15" s="195"/>
      <c r="U15" s="280"/>
      <c r="V15" s="337"/>
      <c r="W15" s="195"/>
      <c r="X15" s="283"/>
      <c r="Y15" s="284"/>
      <c r="Z15" s="285"/>
      <c r="AA15" s="280"/>
      <c r="AB15" s="337"/>
      <c r="AC15" s="195"/>
      <c r="AD15" s="320">
        <f>L15+U15</f>
        <v>0</v>
      </c>
      <c r="AE15" s="335"/>
      <c r="AF15" s="336"/>
    </row>
    <row r="16" spans="1:33" ht="18" customHeight="1">
      <c r="B16" s="299" t="s">
        <v>257</v>
      </c>
      <c r="C16" s="300"/>
      <c r="D16" s="300"/>
      <c r="E16" s="300"/>
      <c r="F16" s="300"/>
      <c r="G16" s="300"/>
      <c r="H16" s="300"/>
      <c r="I16" s="300"/>
      <c r="J16" s="300"/>
      <c r="K16" s="390"/>
      <c r="L16" s="298"/>
      <c r="M16" s="337"/>
      <c r="N16" s="195"/>
      <c r="O16" s="283"/>
      <c r="P16" s="284"/>
      <c r="Q16" s="285"/>
      <c r="R16" s="298"/>
      <c r="S16" s="337"/>
      <c r="T16" s="195"/>
      <c r="U16" s="280"/>
      <c r="V16" s="337"/>
      <c r="W16" s="195"/>
      <c r="X16" s="283"/>
      <c r="Y16" s="284"/>
      <c r="Z16" s="285"/>
      <c r="AA16" s="280"/>
      <c r="AB16" s="337"/>
      <c r="AC16" s="195"/>
      <c r="AD16" s="320">
        <f>L16+U16</f>
        <v>0</v>
      </c>
      <c r="AE16" s="335"/>
      <c r="AF16" s="336"/>
    </row>
    <row r="17" spans="2:32" ht="18" customHeight="1">
      <c r="B17" s="87" t="s">
        <v>123</v>
      </c>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58"/>
    </row>
    <row r="18" spans="2:32" ht="18" customHeight="1">
      <c r="B18" s="315" t="s">
        <v>124</v>
      </c>
      <c r="C18" s="389"/>
      <c r="D18" s="389"/>
      <c r="E18" s="389"/>
      <c r="F18" s="389"/>
      <c r="G18" s="389"/>
      <c r="H18" s="338"/>
      <c r="I18" s="338"/>
      <c r="J18" s="97"/>
      <c r="K18" s="37"/>
      <c r="L18" s="298"/>
      <c r="M18" s="337"/>
      <c r="N18" s="195"/>
      <c r="O18" s="283"/>
      <c r="P18" s="284"/>
      <c r="Q18" s="285"/>
      <c r="R18" s="298"/>
      <c r="S18" s="337"/>
      <c r="T18" s="195"/>
      <c r="U18" s="280"/>
      <c r="V18" s="337"/>
      <c r="W18" s="195"/>
      <c r="X18" s="283"/>
      <c r="Y18" s="284"/>
      <c r="Z18" s="285"/>
      <c r="AA18" s="280"/>
      <c r="AB18" s="337"/>
      <c r="AC18" s="195"/>
      <c r="AD18" s="320">
        <f>L18+U18</f>
        <v>0</v>
      </c>
      <c r="AE18" s="335"/>
      <c r="AF18" s="336"/>
    </row>
    <row r="19" spans="2:32" ht="18" customHeight="1">
      <c r="B19" s="87" t="s">
        <v>125</v>
      </c>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58"/>
    </row>
    <row r="20" spans="2:32" ht="18" customHeight="1">
      <c r="B20" s="315" t="s">
        <v>126</v>
      </c>
      <c r="C20" s="389"/>
      <c r="D20" s="389"/>
      <c r="E20" s="389"/>
      <c r="F20" s="389"/>
      <c r="G20" s="389"/>
      <c r="H20" s="338"/>
      <c r="I20" s="338"/>
      <c r="J20" s="93"/>
      <c r="K20" s="42"/>
      <c r="L20" s="298"/>
      <c r="M20" s="337"/>
      <c r="N20" s="195"/>
      <c r="O20" s="283"/>
      <c r="P20" s="284"/>
      <c r="Q20" s="285"/>
      <c r="R20" s="298"/>
      <c r="S20" s="337"/>
      <c r="T20" s="195"/>
      <c r="U20" s="280"/>
      <c r="V20" s="337"/>
      <c r="W20" s="195"/>
      <c r="X20" s="283"/>
      <c r="Y20" s="284"/>
      <c r="Z20" s="285"/>
      <c r="AA20" s="280"/>
      <c r="AB20" s="337"/>
      <c r="AC20" s="195"/>
      <c r="AD20" s="320">
        <f>L20+U20</f>
        <v>0</v>
      </c>
      <c r="AE20" s="335"/>
      <c r="AF20" s="336"/>
    </row>
    <row r="21" spans="2:32" ht="18" customHeight="1">
      <c r="B21" s="315" t="s">
        <v>127</v>
      </c>
      <c r="C21" s="389"/>
      <c r="D21" s="389"/>
      <c r="E21" s="389"/>
      <c r="F21" s="389"/>
      <c r="G21" s="389"/>
      <c r="H21" s="338"/>
      <c r="I21" s="338"/>
      <c r="J21" s="93"/>
      <c r="K21" s="42"/>
      <c r="L21" s="298"/>
      <c r="M21" s="337"/>
      <c r="N21" s="195"/>
      <c r="O21" s="283"/>
      <c r="P21" s="284"/>
      <c r="Q21" s="285"/>
      <c r="R21" s="298"/>
      <c r="S21" s="337"/>
      <c r="T21" s="195"/>
      <c r="U21" s="280"/>
      <c r="V21" s="337"/>
      <c r="W21" s="195"/>
      <c r="X21" s="283"/>
      <c r="Y21" s="284"/>
      <c r="Z21" s="285"/>
      <c r="AA21" s="280"/>
      <c r="AB21" s="337"/>
      <c r="AC21" s="195"/>
      <c r="AD21" s="320">
        <f>L21+U21</f>
        <v>0</v>
      </c>
      <c r="AE21" s="335"/>
      <c r="AF21" s="336"/>
    </row>
    <row r="22" spans="2:32" ht="11.25" customHeight="1">
      <c r="B22" s="365" t="s">
        <v>128</v>
      </c>
      <c r="C22" s="366"/>
      <c r="D22" s="366"/>
      <c r="E22" s="366"/>
      <c r="F22" s="366"/>
      <c r="G22" s="366"/>
      <c r="H22" s="367"/>
      <c r="I22" s="367"/>
      <c r="J22" s="92"/>
      <c r="K22" s="57"/>
      <c r="L22" s="310"/>
      <c r="M22" s="311"/>
      <c r="N22" s="312"/>
      <c r="O22" s="371"/>
      <c r="P22" s="372"/>
      <c r="Q22" s="373"/>
      <c r="R22" s="310"/>
      <c r="S22" s="311"/>
      <c r="T22" s="312"/>
      <c r="U22" s="377"/>
      <c r="V22" s="378"/>
      <c r="W22" s="379"/>
      <c r="X22" s="371"/>
      <c r="Y22" s="372"/>
      <c r="Z22" s="373"/>
      <c r="AA22" s="377"/>
      <c r="AB22" s="378"/>
      <c r="AC22" s="379"/>
      <c r="AD22" s="383">
        <f>L22+U22</f>
        <v>0</v>
      </c>
      <c r="AE22" s="384"/>
      <c r="AF22" s="385"/>
    </row>
    <row r="23" spans="2:32" ht="9.75" customHeight="1">
      <c r="B23" s="359" t="s">
        <v>129</v>
      </c>
      <c r="C23" s="360"/>
      <c r="D23" s="360"/>
      <c r="E23" s="360"/>
      <c r="F23" s="360"/>
      <c r="G23" s="360"/>
      <c r="H23" s="360"/>
      <c r="I23" s="360"/>
      <c r="J23" s="360"/>
      <c r="K23" s="361"/>
      <c r="L23" s="368"/>
      <c r="M23" s="369"/>
      <c r="N23" s="370"/>
      <c r="O23" s="374"/>
      <c r="P23" s="375"/>
      <c r="Q23" s="376"/>
      <c r="R23" s="368"/>
      <c r="S23" s="369"/>
      <c r="T23" s="370"/>
      <c r="U23" s="380"/>
      <c r="V23" s="381"/>
      <c r="W23" s="382"/>
      <c r="X23" s="374"/>
      <c r="Y23" s="375"/>
      <c r="Z23" s="376"/>
      <c r="AA23" s="380"/>
      <c r="AB23" s="381"/>
      <c r="AC23" s="382"/>
      <c r="AD23" s="386">
        <f>L23+U23</f>
        <v>0</v>
      </c>
      <c r="AE23" s="387"/>
      <c r="AF23" s="388"/>
    </row>
    <row r="24" spans="2:32" ht="18" customHeight="1">
      <c r="B24" s="395" t="s">
        <v>130</v>
      </c>
      <c r="C24" s="396"/>
      <c r="D24" s="396"/>
      <c r="E24" s="396"/>
      <c r="F24" s="396"/>
      <c r="G24" s="396"/>
      <c r="H24" s="396"/>
      <c r="I24" s="396"/>
      <c r="J24" s="396"/>
      <c r="K24" s="397"/>
      <c r="L24" s="298"/>
      <c r="M24" s="351"/>
      <c r="N24" s="352"/>
      <c r="O24" s="283"/>
      <c r="P24" s="284"/>
      <c r="Q24" s="285"/>
      <c r="R24" s="298"/>
      <c r="S24" s="337"/>
      <c r="T24" s="195"/>
      <c r="U24" s="280"/>
      <c r="V24" s="337"/>
      <c r="W24" s="195"/>
      <c r="X24" s="283"/>
      <c r="Y24" s="284"/>
      <c r="Z24" s="285"/>
      <c r="AA24" s="280"/>
      <c r="AB24" s="337"/>
      <c r="AC24" s="195"/>
      <c r="AD24" s="320">
        <f>L24+U24</f>
        <v>0</v>
      </c>
      <c r="AE24" s="335"/>
      <c r="AF24" s="336"/>
    </row>
    <row r="25" spans="2:32" ht="18" customHeight="1">
      <c r="B25" s="49"/>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1"/>
    </row>
    <row r="26" spans="2:32" ht="18" customHeight="1">
      <c r="B26" s="94" t="s">
        <v>175</v>
      </c>
      <c r="C26" s="59"/>
      <c r="D26" s="59"/>
      <c r="E26" s="59"/>
      <c r="F26" s="59"/>
      <c r="G26" s="59"/>
      <c r="H26" s="59"/>
      <c r="I26" s="59"/>
      <c r="J26" s="59" t="s">
        <v>216</v>
      </c>
      <c r="K26" s="59"/>
      <c r="L26" s="59"/>
      <c r="M26" s="59"/>
      <c r="N26" s="59"/>
      <c r="O26" s="59"/>
      <c r="P26" s="59"/>
      <c r="Q26" s="59"/>
      <c r="R26" s="59"/>
      <c r="S26" s="59"/>
      <c r="T26" s="59"/>
      <c r="U26" s="59"/>
      <c r="V26" s="59"/>
      <c r="W26" s="59"/>
      <c r="X26" s="59"/>
      <c r="Y26" s="59"/>
      <c r="Z26" s="59"/>
      <c r="AA26" s="59"/>
      <c r="AB26" s="59"/>
      <c r="AC26" s="59"/>
      <c r="AD26" s="59"/>
      <c r="AE26" s="59"/>
      <c r="AF26" s="60"/>
    </row>
    <row r="27" spans="2:32" ht="18" customHeight="1">
      <c r="B27" s="299" t="s">
        <v>203</v>
      </c>
      <c r="C27" s="300"/>
      <c r="D27" s="300"/>
      <c r="E27" s="300"/>
      <c r="F27" s="300"/>
      <c r="G27" s="300"/>
      <c r="H27" s="300"/>
      <c r="I27" s="300"/>
      <c r="J27" s="88"/>
      <c r="K27" s="42"/>
      <c r="L27" s="298"/>
      <c r="M27" s="351"/>
      <c r="N27" s="352"/>
      <c r="O27" s="362">
        <f>L27</f>
        <v>0</v>
      </c>
      <c r="P27" s="363"/>
      <c r="Q27" s="364"/>
      <c r="R27" s="298"/>
      <c r="S27" s="351"/>
      <c r="T27" s="352"/>
      <c r="U27" s="298"/>
      <c r="V27" s="351"/>
      <c r="W27" s="352"/>
      <c r="X27" s="320">
        <f>U27</f>
        <v>0</v>
      </c>
      <c r="Y27" s="321"/>
      <c r="Z27" s="322"/>
      <c r="AA27" s="298"/>
      <c r="AB27" s="351"/>
      <c r="AC27" s="352"/>
      <c r="AD27" s="320">
        <f t="shared" ref="AD27:AD32" si="0">(L27*1.4)+(U27*1.4)</f>
        <v>0</v>
      </c>
      <c r="AE27" s="321"/>
      <c r="AF27" s="322"/>
    </row>
    <row r="28" spans="2:32" ht="18" customHeight="1">
      <c r="B28" s="299" t="s">
        <v>204</v>
      </c>
      <c r="C28" s="300"/>
      <c r="D28" s="300"/>
      <c r="E28" s="300"/>
      <c r="F28" s="300"/>
      <c r="G28" s="300"/>
      <c r="H28" s="300"/>
      <c r="I28" s="300"/>
      <c r="J28" s="88"/>
      <c r="K28" s="42"/>
      <c r="L28" s="298"/>
      <c r="M28" s="351"/>
      <c r="N28" s="352"/>
      <c r="O28" s="320">
        <f>L28</f>
        <v>0</v>
      </c>
      <c r="P28" s="321"/>
      <c r="Q28" s="322"/>
      <c r="R28" s="298"/>
      <c r="S28" s="351"/>
      <c r="T28" s="352"/>
      <c r="U28" s="298"/>
      <c r="V28" s="351"/>
      <c r="W28" s="352"/>
      <c r="X28" s="320">
        <f>U28</f>
        <v>0</v>
      </c>
      <c r="Y28" s="321"/>
      <c r="Z28" s="322"/>
      <c r="AA28" s="298"/>
      <c r="AB28" s="351"/>
      <c r="AC28" s="352"/>
      <c r="AD28" s="320">
        <f t="shared" si="0"/>
        <v>0</v>
      </c>
      <c r="AE28" s="321"/>
      <c r="AF28" s="322"/>
    </row>
    <row r="29" spans="2:32" ht="18" customHeight="1">
      <c r="B29" s="315" t="s">
        <v>205</v>
      </c>
      <c r="C29" s="316"/>
      <c r="D29" s="316"/>
      <c r="E29" s="316"/>
      <c r="F29" s="316"/>
      <c r="G29" s="316"/>
      <c r="H29" s="316"/>
      <c r="I29" s="316"/>
      <c r="J29" s="316"/>
      <c r="K29" s="340"/>
      <c r="L29" s="298"/>
      <c r="M29" s="351"/>
      <c r="N29" s="352"/>
      <c r="O29" s="320">
        <f t="shared" ref="O29:O32" si="1">L29</f>
        <v>0</v>
      </c>
      <c r="P29" s="321"/>
      <c r="Q29" s="322"/>
      <c r="R29" s="298"/>
      <c r="S29" s="351"/>
      <c r="T29" s="352"/>
      <c r="U29" s="298"/>
      <c r="V29" s="351"/>
      <c r="W29" s="352"/>
      <c r="X29" s="320">
        <f t="shared" ref="X29:X32" si="2">U29</f>
        <v>0</v>
      </c>
      <c r="Y29" s="321"/>
      <c r="Z29" s="322"/>
      <c r="AA29" s="298"/>
      <c r="AB29" s="351"/>
      <c r="AC29" s="352"/>
      <c r="AD29" s="320">
        <f t="shared" si="0"/>
        <v>0</v>
      </c>
      <c r="AE29" s="321"/>
      <c r="AF29" s="322"/>
    </row>
    <row r="30" spans="2:32" ht="18" customHeight="1">
      <c r="B30" s="299" t="s">
        <v>206</v>
      </c>
      <c r="C30" s="300"/>
      <c r="D30" s="300"/>
      <c r="E30" s="300"/>
      <c r="F30" s="300"/>
      <c r="G30" s="300"/>
      <c r="H30" s="300"/>
      <c r="I30" s="300"/>
      <c r="J30" s="88"/>
      <c r="K30" s="42"/>
      <c r="L30" s="298"/>
      <c r="M30" s="351"/>
      <c r="N30" s="352"/>
      <c r="O30" s="320">
        <f t="shared" si="1"/>
        <v>0</v>
      </c>
      <c r="P30" s="321"/>
      <c r="Q30" s="322"/>
      <c r="R30" s="298"/>
      <c r="S30" s="351"/>
      <c r="T30" s="352"/>
      <c r="U30" s="298"/>
      <c r="V30" s="351"/>
      <c r="W30" s="352"/>
      <c r="X30" s="320">
        <f t="shared" si="2"/>
        <v>0</v>
      </c>
      <c r="Y30" s="321"/>
      <c r="Z30" s="322"/>
      <c r="AA30" s="298"/>
      <c r="AB30" s="351"/>
      <c r="AC30" s="352"/>
      <c r="AD30" s="320">
        <f t="shared" si="0"/>
        <v>0</v>
      </c>
      <c r="AE30" s="321"/>
      <c r="AF30" s="322"/>
    </row>
    <row r="31" spans="2:32" ht="18" customHeight="1">
      <c r="B31" s="315" t="s">
        <v>202</v>
      </c>
      <c r="C31" s="316"/>
      <c r="D31" s="316"/>
      <c r="E31" s="316"/>
      <c r="F31" s="316"/>
      <c r="G31" s="316"/>
      <c r="H31" s="316"/>
      <c r="I31" s="316"/>
      <c r="J31" s="316"/>
      <c r="K31" s="340"/>
      <c r="L31" s="298"/>
      <c r="M31" s="351"/>
      <c r="N31" s="352"/>
      <c r="O31" s="320">
        <f t="shared" si="1"/>
        <v>0</v>
      </c>
      <c r="P31" s="321"/>
      <c r="Q31" s="322"/>
      <c r="R31" s="298"/>
      <c r="S31" s="351"/>
      <c r="T31" s="352"/>
      <c r="U31" s="298"/>
      <c r="V31" s="351"/>
      <c r="W31" s="352"/>
      <c r="X31" s="320">
        <f t="shared" si="2"/>
        <v>0</v>
      </c>
      <c r="Y31" s="321"/>
      <c r="Z31" s="322"/>
      <c r="AA31" s="298"/>
      <c r="AB31" s="351"/>
      <c r="AC31" s="352"/>
      <c r="AD31" s="320">
        <f t="shared" si="0"/>
        <v>0</v>
      </c>
      <c r="AE31" s="321"/>
      <c r="AF31" s="322"/>
    </row>
    <row r="32" spans="2:32" ht="18" customHeight="1">
      <c r="B32" s="315" t="s">
        <v>201</v>
      </c>
      <c r="C32" s="316"/>
      <c r="D32" s="316"/>
      <c r="E32" s="316"/>
      <c r="F32" s="316"/>
      <c r="G32" s="316"/>
      <c r="H32" s="316"/>
      <c r="I32" s="316"/>
      <c r="J32" s="316"/>
      <c r="K32" s="340"/>
      <c r="L32" s="298"/>
      <c r="M32" s="351"/>
      <c r="N32" s="352"/>
      <c r="O32" s="320">
        <f t="shared" si="1"/>
        <v>0</v>
      </c>
      <c r="P32" s="321"/>
      <c r="Q32" s="322"/>
      <c r="R32" s="298"/>
      <c r="S32" s="351"/>
      <c r="T32" s="352"/>
      <c r="U32" s="298"/>
      <c r="V32" s="351"/>
      <c r="W32" s="352"/>
      <c r="X32" s="320">
        <f t="shared" si="2"/>
        <v>0</v>
      </c>
      <c r="Y32" s="321"/>
      <c r="Z32" s="322"/>
      <c r="AA32" s="298"/>
      <c r="AB32" s="351"/>
      <c r="AC32" s="352"/>
      <c r="AD32" s="320">
        <f t="shared" si="0"/>
        <v>0</v>
      </c>
      <c r="AE32" s="321"/>
      <c r="AF32" s="322"/>
    </row>
    <row r="33" spans="2:35" ht="18" customHeight="1">
      <c r="B33" s="355" t="s">
        <v>93</v>
      </c>
      <c r="C33" s="356"/>
      <c r="D33" s="356"/>
      <c r="E33" s="356"/>
      <c r="F33" s="356"/>
      <c r="G33" s="356"/>
      <c r="H33" s="357"/>
      <c r="I33" s="357"/>
      <c r="J33" s="357"/>
      <c r="K33" s="358"/>
      <c r="L33" s="320">
        <f>SUM(更新１難易度B術者総数その１,更新１難易度B術者総数その２)</f>
        <v>0</v>
      </c>
      <c r="M33" s="251"/>
      <c r="N33" s="252"/>
      <c r="O33" s="320">
        <f>SUM(更新１難易度B術者16歳未満その１,更新１難易度B術者16歳未満その２)</f>
        <v>0</v>
      </c>
      <c r="P33" s="251"/>
      <c r="Q33" s="252"/>
      <c r="R33" s="320"/>
      <c r="S33" s="251"/>
      <c r="T33" s="252"/>
      <c r="U33" s="250">
        <f>SUM(更新１難易度B助手総数その１,更新１難易度B助手総数その２)</f>
        <v>0</v>
      </c>
      <c r="V33" s="251"/>
      <c r="W33" s="252"/>
      <c r="X33" s="320">
        <f>SUM(更新１難易度B助手16歳未満その１,更新１難易度B助手16歳未満その２)</f>
        <v>0</v>
      </c>
      <c r="Y33" s="251"/>
      <c r="Z33" s="252"/>
      <c r="AA33" s="250"/>
      <c r="AB33" s="251"/>
      <c r="AC33" s="252"/>
      <c r="AD33" s="320">
        <f>SUM(更新１難易度B合計件数その１,更新１難易度B合計件数その２)</f>
        <v>0</v>
      </c>
      <c r="AE33" s="335"/>
      <c r="AF33" s="336"/>
      <c r="AG33"/>
      <c r="AH33"/>
      <c r="AI33"/>
    </row>
    <row r="34" spans="2:35" ht="15" customHeight="1">
      <c r="R34" s="394"/>
      <c r="S34" s="394"/>
      <c r="T34" s="394"/>
      <c r="U34" s="394"/>
      <c r="V34" s="4"/>
      <c r="W34" s="4"/>
      <c r="X34" s="4"/>
      <c r="Y34" s="4"/>
      <c r="AA34" s="394"/>
      <c r="AB34" s="394"/>
      <c r="AC34" s="394"/>
      <c r="AD34" s="394"/>
      <c r="AG34"/>
      <c r="AH34"/>
      <c r="AI34"/>
    </row>
  </sheetData>
  <sheetProtection algorithmName="SHA-512" hashValue="w5WzrWUV+nRsC3wGnyKEiVZkyl85SATbSWLiydQ/U+ROMPZInDzpRKTG+hJP49Cz0YngqqEo5OMjQ+/SGJ3/YQ==" saltValue="EzP/c/vAgtLn+un642wsFQ==" spinCount="100000" sheet="1" objects="1" scenarios="1"/>
  <mergeCells count="145">
    <mergeCell ref="L11:N11"/>
    <mergeCell ref="L32:N32"/>
    <mergeCell ref="O32:Q32"/>
    <mergeCell ref="R32:T32"/>
    <mergeCell ref="U32:W32"/>
    <mergeCell ref="X32:Z32"/>
    <mergeCell ref="AA32:AC32"/>
    <mergeCell ref="R30:T30"/>
    <mergeCell ref="U30:W30"/>
    <mergeCell ref="X30:Z30"/>
    <mergeCell ref="AA30:AC30"/>
    <mergeCell ref="L31:N31"/>
    <mergeCell ref="L30:N30"/>
    <mergeCell ref="O11:Q11"/>
    <mergeCell ref="R11:T11"/>
    <mergeCell ref="U11:W11"/>
    <mergeCell ref="X11:Z11"/>
    <mergeCell ref="O30:Q30"/>
    <mergeCell ref="AA15:AC15"/>
    <mergeCell ref="AA27:AC27"/>
    <mergeCell ref="L28:N28"/>
    <mergeCell ref="O28:Q28"/>
    <mergeCell ref="AA18:AC18"/>
    <mergeCell ref="AA21:AC21"/>
    <mergeCell ref="R34:U34"/>
    <mergeCell ref="AA34:AD34"/>
    <mergeCell ref="B24:K24"/>
    <mergeCell ref="E7:O7"/>
    <mergeCell ref="B7:D7"/>
    <mergeCell ref="L10:T10"/>
    <mergeCell ref="U10:AC10"/>
    <mergeCell ref="AA11:AC11"/>
    <mergeCell ref="B13:K13"/>
    <mergeCell ref="L13:N13"/>
    <mergeCell ref="O13:Q13"/>
    <mergeCell ref="R13:T13"/>
    <mergeCell ref="U13:W13"/>
    <mergeCell ref="X13:Z13"/>
    <mergeCell ref="AA13:AC13"/>
    <mergeCell ref="AD11:AF11"/>
    <mergeCell ref="B10:K11"/>
    <mergeCell ref="AD10:AF10"/>
    <mergeCell ref="AD27:AF27"/>
    <mergeCell ref="AD28:AF28"/>
    <mergeCell ref="AD29:AF29"/>
    <mergeCell ref="AD30:AF30"/>
    <mergeCell ref="AD31:AF31"/>
    <mergeCell ref="AD32:AF32"/>
    <mergeCell ref="AD13:AF13"/>
    <mergeCell ref="B14:K14"/>
    <mergeCell ref="L14:N14"/>
    <mergeCell ref="O14:Q14"/>
    <mergeCell ref="R14:T14"/>
    <mergeCell ref="U14:W14"/>
    <mergeCell ref="X14:Z14"/>
    <mergeCell ref="AA14:AC14"/>
    <mergeCell ref="AD14:AF14"/>
    <mergeCell ref="AD15:AF15"/>
    <mergeCell ref="B16:K16"/>
    <mergeCell ref="L16:N16"/>
    <mergeCell ref="O16:Q16"/>
    <mergeCell ref="R16:T16"/>
    <mergeCell ref="U16:W16"/>
    <mergeCell ref="X16:Z16"/>
    <mergeCell ref="AA16:AC16"/>
    <mergeCell ref="B15:K15"/>
    <mergeCell ref="L15:N15"/>
    <mergeCell ref="O15:Q15"/>
    <mergeCell ref="R15:T15"/>
    <mergeCell ref="U15:W15"/>
    <mergeCell ref="X15:Z15"/>
    <mergeCell ref="AD16:AF16"/>
    <mergeCell ref="AD18:AF18"/>
    <mergeCell ref="B20:I20"/>
    <mergeCell ref="L20:N20"/>
    <mergeCell ref="O20:Q20"/>
    <mergeCell ref="R20:T20"/>
    <mergeCell ref="U20:W20"/>
    <mergeCell ref="X20:Z20"/>
    <mergeCell ref="AA20:AC20"/>
    <mergeCell ref="AD20:AF20"/>
    <mergeCell ref="B18:I18"/>
    <mergeCell ref="L18:N18"/>
    <mergeCell ref="O18:Q18"/>
    <mergeCell ref="R18:T18"/>
    <mergeCell ref="U18:W18"/>
    <mergeCell ref="X18:Z18"/>
    <mergeCell ref="AD21:AF21"/>
    <mergeCell ref="B22:I22"/>
    <mergeCell ref="L22:N23"/>
    <mergeCell ref="O22:Q23"/>
    <mergeCell ref="R22:T23"/>
    <mergeCell ref="U22:W23"/>
    <mergeCell ref="X22:Z23"/>
    <mergeCell ref="AA22:AC23"/>
    <mergeCell ref="AD22:AF23"/>
    <mergeCell ref="B21:I21"/>
    <mergeCell ref="L21:N21"/>
    <mergeCell ref="O21:Q21"/>
    <mergeCell ref="R21:T21"/>
    <mergeCell ref="U21:W21"/>
    <mergeCell ref="X21:Z21"/>
    <mergeCell ref="O29:Q29"/>
    <mergeCell ref="AA24:AC24"/>
    <mergeCell ref="AD24:AF24"/>
    <mergeCell ref="B27:I27"/>
    <mergeCell ref="B23:K23"/>
    <mergeCell ref="L24:N24"/>
    <mergeCell ref="O24:Q24"/>
    <mergeCell ref="R24:T24"/>
    <mergeCell ref="U24:W24"/>
    <mergeCell ref="X24:Z24"/>
    <mergeCell ref="R29:T29"/>
    <mergeCell ref="U29:W29"/>
    <mergeCell ref="X29:Z29"/>
    <mergeCell ref="AA29:AC29"/>
    <mergeCell ref="L27:N27"/>
    <mergeCell ref="O27:Q27"/>
    <mergeCell ref="R27:T27"/>
    <mergeCell ref="U27:W27"/>
    <mergeCell ref="X27:Z27"/>
    <mergeCell ref="C4:AE5"/>
    <mergeCell ref="AD33:AF33"/>
    <mergeCell ref="L33:N33"/>
    <mergeCell ref="O33:Q33"/>
    <mergeCell ref="R33:T33"/>
    <mergeCell ref="U33:W33"/>
    <mergeCell ref="X33:Z33"/>
    <mergeCell ref="AA33:AC33"/>
    <mergeCell ref="B28:I28"/>
    <mergeCell ref="B29:K29"/>
    <mergeCell ref="B30:I30"/>
    <mergeCell ref="B31:K31"/>
    <mergeCell ref="B32:K32"/>
    <mergeCell ref="B33:K33"/>
    <mergeCell ref="O31:Q31"/>
    <mergeCell ref="R31:T31"/>
    <mergeCell ref="U31:W31"/>
    <mergeCell ref="X31:Z31"/>
    <mergeCell ref="AA31:AC31"/>
    <mergeCell ref="R28:T28"/>
    <mergeCell ref="U28:W28"/>
    <mergeCell ref="X28:Z28"/>
    <mergeCell ref="AA28:AC28"/>
    <mergeCell ref="L29:N29"/>
  </mergeCells>
  <phoneticPr fontId="4"/>
  <printOptions horizontalCentered="1"/>
  <pageMargins left="0.39370078740157483" right="0.51181102362204722" top="0.59055118110236227"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G55"/>
  <sheetViews>
    <sheetView showGridLines="0" showRowColHeaders="0" showZeros="0" zoomScaleNormal="100" workbookViewId="0">
      <selection activeCell="L47" sqref="L47:N47"/>
    </sheetView>
  </sheetViews>
  <sheetFormatPr defaultColWidth="9" defaultRowHeight="13.5"/>
  <cols>
    <col min="1" max="1" width="1.875" style="5" customWidth="1"/>
    <col min="2" max="10" width="3" style="5" customWidth="1"/>
    <col min="11" max="11" width="5.375" style="5" customWidth="1"/>
    <col min="12" max="19" width="2.5" style="5" customWidth="1"/>
    <col min="20" max="23" width="2.5" style="1" customWidth="1"/>
    <col min="24" max="25" width="2.5" style="5" customWidth="1"/>
    <col min="26" max="34" width="2.5" style="1" customWidth="1"/>
    <col min="35" max="35" width="2.25" style="1" customWidth="1"/>
    <col min="36" max="16384" width="9" style="1"/>
  </cols>
  <sheetData>
    <row r="1" spans="1:33" s="2" customFormat="1" ht="12" customHeight="1">
      <c r="A1" s="25" t="s">
        <v>9</v>
      </c>
      <c r="B1" s="25"/>
      <c r="C1" s="25"/>
      <c r="D1" s="25"/>
      <c r="E1" s="25"/>
      <c r="F1" s="26"/>
      <c r="G1" s="25"/>
      <c r="H1" s="25"/>
      <c r="I1" s="25"/>
      <c r="J1" s="25"/>
      <c r="K1" s="25"/>
      <c r="L1" s="25"/>
      <c r="M1" s="25"/>
      <c r="N1" s="25"/>
      <c r="O1" s="25"/>
      <c r="P1" s="25"/>
      <c r="Q1" s="25"/>
      <c r="R1" s="25"/>
      <c r="S1" s="25"/>
      <c r="T1" s="27"/>
      <c r="U1" s="25"/>
      <c r="V1" s="25"/>
      <c r="W1" s="25"/>
      <c r="X1" s="25"/>
      <c r="Y1" s="25"/>
      <c r="Z1" s="25"/>
      <c r="AA1" s="25"/>
      <c r="AB1" s="25"/>
      <c r="AC1" s="25"/>
      <c r="AD1" s="25"/>
      <c r="AE1" s="25"/>
      <c r="AF1" s="28"/>
      <c r="AG1" s="62" t="s">
        <v>209</v>
      </c>
    </row>
    <row r="2" spans="1:33">
      <c r="A2" s="30"/>
      <c r="B2" s="30"/>
      <c r="C2" s="30"/>
      <c r="D2" s="30"/>
      <c r="E2" s="30"/>
      <c r="F2" s="30"/>
      <c r="G2" s="30"/>
      <c r="H2" s="30"/>
      <c r="I2" s="30"/>
      <c r="J2" s="30"/>
      <c r="K2" s="30"/>
      <c r="L2" s="30"/>
      <c r="M2" s="30"/>
      <c r="N2" s="30"/>
      <c r="O2" s="30"/>
      <c r="P2" s="30"/>
      <c r="Q2" s="30"/>
      <c r="R2" s="25"/>
      <c r="S2" s="25"/>
      <c r="T2" s="25"/>
      <c r="U2" s="25"/>
      <c r="V2" s="25"/>
      <c r="W2" s="25"/>
      <c r="X2" s="25"/>
      <c r="Y2" s="25"/>
      <c r="Z2" s="25"/>
      <c r="AA2" s="25"/>
      <c r="AB2" s="25"/>
      <c r="AC2" s="25"/>
      <c r="AD2" s="25"/>
      <c r="AE2" s="25"/>
      <c r="AF2" s="25"/>
      <c r="AG2" s="29" t="s">
        <v>293</v>
      </c>
    </row>
    <row r="3" spans="1:33" ht="9" customHeight="1">
      <c r="B3" s="6"/>
      <c r="C3" s="6"/>
      <c r="D3" s="6"/>
      <c r="E3" s="6"/>
      <c r="F3" s="6"/>
      <c r="G3" s="6"/>
      <c r="H3" s="6"/>
      <c r="I3" s="6"/>
      <c r="J3" s="6"/>
      <c r="K3" s="6"/>
      <c r="L3" s="6"/>
      <c r="M3" s="6"/>
      <c r="N3" s="6"/>
      <c r="O3" s="6"/>
      <c r="P3" s="6"/>
      <c r="Q3" s="6"/>
      <c r="R3" s="6"/>
      <c r="S3" s="31"/>
      <c r="X3" s="6"/>
      <c r="Y3" s="31"/>
    </row>
    <row r="4" spans="1:33" ht="15" customHeight="1">
      <c r="B4" s="6"/>
      <c r="C4" s="286" t="s">
        <v>224</v>
      </c>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8"/>
      <c r="AF4"/>
    </row>
    <row r="5" spans="1:33" ht="15" customHeight="1">
      <c r="B5" s="6"/>
      <c r="C5" s="289"/>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1"/>
      <c r="AF5"/>
    </row>
    <row r="6" spans="1:33" ht="11.25" customHeight="1">
      <c r="B6" s="6"/>
      <c r="C6" s="6"/>
      <c r="D6" s="6"/>
      <c r="E6" s="6"/>
      <c r="F6" s="33"/>
      <c r="G6" s="6"/>
      <c r="H6" s="6"/>
      <c r="I6" s="6"/>
      <c r="J6" s="6"/>
      <c r="K6" s="6"/>
      <c r="L6" s="6"/>
      <c r="M6" s="6"/>
      <c r="N6" s="6"/>
      <c r="O6" s="6"/>
      <c r="P6" s="6"/>
      <c r="Q6" s="6"/>
      <c r="R6" s="6"/>
      <c r="S6" s="6"/>
      <c r="X6" s="6"/>
      <c r="Y6" s="6"/>
    </row>
    <row r="7" spans="1:33" ht="24" customHeight="1">
      <c r="B7" s="317" t="s">
        <v>34</v>
      </c>
      <c r="C7" s="318"/>
      <c r="D7" s="319"/>
      <c r="E7" s="246">
        <f>'１'!G19</f>
        <v>0</v>
      </c>
      <c r="F7" s="247"/>
      <c r="G7" s="247"/>
      <c r="H7" s="247"/>
      <c r="I7" s="247"/>
      <c r="J7" s="247"/>
      <c r="K7" s="247"/>
      <c r="L7" s="247"/>
      <c r="M7" s="247"/>
      <c r="N7" s="247"/>
      <c r="O7" s="248"/>
      <c r="P7" s="41"/>
      <c r="Q7" s="35" t="s">
        <v>59</v>
      </c>
      <c r="R7" s="35"/>
      <c r="S7" s="6"/>
      <c r="X7" s="35"/>
      <c r="Y7" s="6"/>
      <c r="AD7" s="34"/>
    </row>
    <row r="8" spans="1:33" ht="9" customHeight="1">
      <c r="B8" s="7"/>
      <c r="C8" s="7"/>
      <c r="D8" s="7"/>
      <c r="E8" s="6"/>
      <c r="F8" s="33"/>
      <c r="G8" s="6"/>
      <c r="H8" s="6"/>
      <c r="I8" s="6"/>
      <c r="J8" s="6"/>
      <c r="K8" s="6"/>
      <c r="L8" s="6"/>
      <c r="M8" s="6"/>
      <c r="N8" s="6"/>
      <c r="O8" s="6"/>
      <c r="P8" s="6"/>
      <c r="Q8" s="6"/>
      <c r="R8" s="6"/>
      <c r="S8" s="6"/>
      <c r="X8" s="6"/>
      <c r="Y8" s="6"/>
    </row>
    <row r="9" spans="1:33" ht="10.5" customHeight="1">
      <c r="B9" s="6"/>
      <c r="C9" s="6"/>
      <c r="D9" s="6"/>
      <c r="E9" s="6"/>
      <c r="F9" s="33"/>
      <c r="G9" s="6"/>
      <c r="H9" s="6"/>
      <c r="I9" s="6"/>
      <c r="J9" s="6"/>
      <c r="K9" s="6"/>
      <c r="L9" s="6"/>
      <c r="M9" s="6"/>
      <c r="N9" s="6"/>
      <c r="O9" s="6"/>
      <c r="P9" s="6"/>
      <c r="Q9" s="6"/>
      <c r="R9" s="6"/>
      <c r="S9" s="6"/>
      <c r="X9" s="6"/>
      <c r="Y9" s="6"/>
    </row>
    <row r="10" spans="1:33" ht="15" customHeight="1">
      <c r="B10" s="323"/>
      <c r="C10" s="343"/>
      <c r="D10" s="343"/>
      <c r="E10" s="343"/>
      <c r="F10" s="343"/>
      <c r="G10" s="343"/>
      <c r="H10" s="343"/>
      <c r="I10" s="343"/>
      <c r="J10" s="343"/>
      <c r="K10" s="344"/>
      <c r="L10" s="320" t="s">
        <v>11</v>
      </c>
      <c r="M10" s="321"/>
      <c r="N10" s="321"/>
      <c r="O10" s="321"/>
      <c r="P10" s="321"/>
      <c r="Q10" s="321"/>
      <c r="R10" s="321"/>
      <c r="S10" s="321"/>
      <c r="T10" s="322"/>
      <c r="U10" s="321" t="s">
        <v>56</v>
      </c>
      <c r="V10" s="321"/>
      <c r="W10" s="321"/>
      <c r="X10" s="321"/>
      <c r="Y10" s="321"/>
      <c r="Z10" s="321"/>
      <c r="AA10" s="321"/>
      <c r="AB10" s="321"/>
      <c r="AC10" s="322"/>
      <c r="AD10" s="320" t="s">
        <v>30</v>
      </c>
      <c r="AE10" s="335"/>
      <c r="AF10" s="336"/>
    </row>
    <row r="11" spans="1:33" ht="22.5" customHeight="1">
      <c r="B11" s="345"/>
      <c r="C11" s="346"/>
      <c r="D11" s="346"/>
      <c r="E11" s="346"/>
      <c r="F11" s="346"/>
      <c r="G11" s="346"/>
      <c r="H11" s="346"/>
      <c r="I11" s="346"/>
      <c r="J11" s="346"/>
      <c r="K11" s="347"/>
      <c r="L11" s="327" t="s">
        <v>207</v>
      </c>
      <c r="M11" s="328"/>
      <c r="N11" s="329"/>
      <c r="O11" s="327" t="s">
        <v>208</v>
      </c>
      <c r="P11" s="328"/>
      <c r="Q11" s="329"/>
      <c r="R11" s="327" t="s">
        <v>69</v>
      </c>
      <c r="S11" s="328"/>
      <c r="T11" s="329"/>
      <c r="U11" s="327" t="s">
        <v>207</v>
      </c>
      <c r="V11" s="328"/>
      <c r="W11" s="329"/>
      <c r="X11" s="327" t="s">
        <v>208</v>
      </c>
      <c r="Y11" s="328"/>
      <c r="Z11" s="329"/>
      <c r="AA11" s="327" t="s">
        <v>69</v>
      </c>
      <c r="AB11" s="328"/>
      <c r="AC11" s="329"/>
      <c r="AD11" s="330" t="s">
        <v>70</v>
      </c>
      <c r="AE11" s="341"/>
      <c r="AF11" s="342"/>
    </row>
    <row r="12" spans="1:33" ht="14.25" customHeight="1">
      <c r="B12" s="52" t="s">
        <v>71</v>
      </c>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4"/>
    </row>
    <row r="13" spans="1:33" ht="14.25" customHeight="1">
      <c r="B13" s="409" t="s">
        <v>131</v>
      </c>
      <c r="C13" s="412"/>
      <c r="D13" s="412"/>
      <c r="E13" s="418"/>
      <c r="F13" s="418"/>
      <c r="G13" s="418"/>
      <c r="H13" s="418"/>
      <c r="I13" s="418"/>
      <c r="J13" s="99"/>
      <c r="K13" s="36"/>
      <c r="L13" s="298"/>
      <c r="M13" s="353"/>
      <c r="N13" s="354"/>
      <c r="O13" s="283"/>
      <c r="P13" s="284"/>
      <c r="Q13" s="285"/>
      <c r="R13" s="298"/>
      <c r="S13" s="353"/>
      <c r="T13" s="354"/>
      <c r="U13" s="280"/>
      <c r="V13" s="353"/>
      <c r="W13" s="354"/>
      <c r="X13" s="283"/>
      <c r="Y13" s="284"/>
      <c r="Z13" s="285"/>
      <c r="AA13" s="280"/>
      <c r="AB13" s="353"/>
      <c r="AC13" s="354"/>
      <c r="AD13" s="320">
        <f t="shared" ref="AD13:AD27" si="0">(L13*1.4)+(U13*1.4)</f>
        <v>0</v>
      </c>
      <c r="AE13" s="251"/>
      <c r="AF13" s="252"/>
    </row>
    <row r="14" spans="1:33" ht="14.25" customHeight="1">
      <c r="B14" s="409" t="s">
        <v>132</v>
      </c>
      <c r="C14" s="412"/>
      <c r="D14" s="412"/>
      <c r="E14" s="412"/>
      <c r="F14" s="412"/>
      <c r="G14" s="412"/>
      <c r="H14" s="412"/>
      <c r="I14" s="412"/>
      <c r="J14" s="97"/>
      <c r="K14" s="37"/>
      <c r="L14" s="298"/>
      <c r="M14" s="353"/>
      <c r="N14" s="354"/>
      <c r="O14" s="283"/>
      <c r="P14" s="284"/>
      <c r="Q14" s="285"/>
      <c r="R14" s="298"/>
      <c r="S14" s="353"/>
      <c r="T14" s="354"/>
      <c r="U14" s="280"/>
      <c r="V14" s="353"/>
      <c r="W14" s="354"/>
      <c r="X14" s="283"/>
      <c r="Y14" s="284"/>
      <c r="Z14" s="285"/>
      <c r="AA14" s="280"/>
      <c r="AB14" s="353"/>
      <c r="AC14" s="354"/>
      <c r="AD14" s="320">
        <f t="shared" si="0"/>
        <v>0</v>
      </c>
      <c r="AE14" s="251"/>
      <c r="AF14" s="252"/>
    </row>
    <row r="15" spans="1:33" ht="14.25" customHeight="1">
      <c r="B15" s="409" t="s">
        <v>133</v>
      </c>
      <c r="C15" s="412"/>
      <c r="D15" s="412"/>
      <c r="E15" s="412"/>
      <c r="F15" s="412"/>
      <c r="G15" s="412"/>
      <c r="H15" s="412"/>
      <c r="I15" s="412"/>
      <c r="J15" s="97"/>
      <c r="K15" s="37"/>
      <c r="L15" s="298"/>
      <c r="M15" s="353"/>
      <c r="N15" s="354"/>
      <c r="O15" s="283"/>
      <c r="P15" s="284"/>
      <c r="Q15" s="285"/>
      <c r="R15" s="298"/>
      <c r="S15" s="353"/>
      <c r="T15" s="354"/>
      <c r="U15" s="280"/>
      <c r="V15" s="353"/>
      <c r="W15" s="354"/>
      <c r="X15" s="283"/>
      <c r="Y15" s="284"/>
      <c r="Z15" s="285"/>
      <c r="AA15" s="280"/>
      <c r="AB15" s="353"/>
      <c r="AC15" s="354"/>
      <c r="AD15" s="320">
        <f t="shared" si="0"/>
        <v>0</v>
      </c>
      <c r="AE15" s="251"/>
      <c r="AF15" s="252"/>
    </row>
    <row r="16" spans="1:33" ht="14.25" customHeight="1">
      <c r="B16" s="409" t="s">
        <v>134</v>
      </c>
      <c r="C16" s="412"/>
      <c r="D16" s="412"/>
      <c r="E16" s="412"/>
      <c r="F16" s="412"/>
      <c r="G16" s="412"/>
      <c r="H16" s="412"/>
      <c r="I16" s="412"/>
      <c r="J16" s="97"/>
      <c r="K16" s="37"/>
      <c r="L16" s="298"/>
      <c r="M16" s="353"/>
      <c r="N16" s="354"/>
      <c r="O16" s="283"/>
      <c r="P16" s="284"/>
      <c r="Q16" s="285"/>
      <c r="R16" s="298"/>
      <c r="S16" s="353"/>
      <c r="T16" s="354"/>
      <c r="U16" s="280"/>
      <c r="V16" s="353"/>
      <c r="W16" s="354"/>
      <c r="X16" s="283"/>
      <c r="Y16" s="284"/>
      <c r="Z16" s="285"/>
      <c r="AA16" s="280"/>
      <c r="AB16" s="353"/>
      <c r="AC16" s="354"/>
      <c r="AD16" s="320">
        <f t="shared" si="0"/>
        <v>0</v>
      </c>
      <c r="AE16" s="251"/>
      <c r="AF16" s="252"/>
    </row>
    <row r="17" spans="2:32" ht="14.25" customHeight="1">
      <c r="B17" s="409" t="s">
        <v>135</v>
      </c>
      <c r="C17" s="412"/>
      <c r="D17" s="412"/>
      <c r="E17" s="412"/>
      <c r="F17" s="412"/>
      <c r="G17" s="412"/>
      <c r="H17" s="412"/>
      <c r="I17" s="412"/>
      <c r="J17" s="97"/>
      <c r="K17" s="37"/>
      <c r="L17" s="298"/>
      <c r="M17" s="353"/>
      <c r="N17" s="354"/>
      <c r="O17" s="283"/>
      <c r="P17" s="284"/>
      <c r="Q17" s="285"/>
      <c r="R17" s="298"/>
      <c r="S17" s="351"/>
      <c r="T17" s="352"/>
      <c r="U17" s="280"/>
      <c r="V17" s="353"/>
      <c r="W17" s="354"/>
      <c r="X17" s="283"/>
      <c r="Y17" s="284"/>
      <c r="Z17" s="285"/>
      <c r="AA17" s="280"/>
      <c r="AB17" s="353"/>
      <c r="AC17" s="354"/>
      <c r="AD17" s="320">
        <f t="shared" si="0"/>
        <v>0</v>
      </c>
      <c r="AE17" s="251"/>
      <c r="AF17" s="252"/>
    </row>
    <row r="18" spans="2:32" ht="14.25" customHeight="1">
      <c r="B18" s="409" t="s">
        <v>136</v>
      </c>
      <c r="C18" s="412"/>
      <c r="D18" s="412"/>
      <c r="E18" s="412"/>
      <c r="F18" s="412"/>
      <c r="G18" s="412"/>
      <c r="H18" s="412"/>
      <c r="I18" s="412"/>
      <c r="J18" s="97"/>
      <c r="K18" s="37"/>
      <c r="L18" s="298"/>
      <c r="M18" s="353"/>
      <c r="N18" s="354"/>
      <c r="O18" s="283"/>
      <c r="P18" s="284"/>
      <c r="Q18" s="285"/>
      <c r="R18" s="298"/>
      <c r="S18" s="351"/>
      <c r="T18" s="352"/>
      <c r="U18" s="280"/>
      <c r="V18" s="353"/>
      <c r="W18" s="354"/>
      <c r="X18" s="283"/>
      <c r="Y18" s="284"/>
      <c r="Z18" s="285"/>
      <c r="AA18" s="280"/>
      <c r="AB18" s="353"/>
      <c r="AC18" s="354"/>
      <c r="AD18" s="320">
        <f t="shared" si="0"/>
        <v>0</v>
      </c>
      <c r="AE18" s="251"/>
      <c r="AF18" s="252"/>
    </row>
    <row r="19" spans="2:32" ht="14.25" customHeight="1">
      <c r="B19" s="409" t="s">
        <v>137</v>
      </c>
      <c r="C19" s="412"/>
      <c r="D19" s="412"/>
      <c r="E19" s="412"/>
      <c r="F19" s="412"/>
      <c r="G19" s="412"/>
      <c r="H19" s="412"/>
      <c r="I19" s="412"/>
      <c r="J19" s="97"/>
      <c r="K19" s="37"/>
      <c r="L19" s="298"/>
      <c r="M19" s="353"/>
      <c r="N19" s="354"/>
      <c r="O19" s="283"/>
      <c r="P19" s="284"/>
      <c r="Q19" s="285"/>
      <c r="R19" s="298"/>
      <c r="S19" s="351"/>
      <c r="T19" s="352"/>
      <c r="U19" s="280"/>
      <c r="V19" s="353"/>
      <c r="W19" s="354"/>
      <c r="X19" s="283"/>
      <c r="Y19" s="284"/>
      <c r="Z19" s="285"/>
      <c r="AA19" s="280"/>
      <c r="AB19" s="353"/>
      <c r="AC19" s="354"/>
      <c r="AD19" s="320">
        <f t="shared" si="0"/>
        <v>0</v>
      </c>
      <c r="AE19" s="251"/>
      <c r="AF19" s="252"/>
    </row>
    <row r="20" spans="2:32" ht="14.25" customHeight="1">
      <c r="B20" s="409" t="s">
        <v>138</v>
      </c>
      <c r="C20" s="412"/>
      <c r="D20" s="412"/>
      <c r="E20" s="412"/>
      <c r="F20" s="412"/>
      <c r="G20" s="412"/>
      <c r="H20" s="412"/>
      <c r="I20" s="412"/>
      <c r="J20" s="97"/>
      <c r="K20" s="37"/>
      <c r="L20" s="298"/>
      <c r="M20" s="353"/>
      <c r="N20" s="354"/>
      <c r="O20" s="283"/>
      <c r="P20" s="284"/>
      <c r="Q20" s="285"/>
      <c r="R20" s="298"/>
      <c r="S20" s="351"/>
      <c r="T20" s="352"/>
      <c r="U20" s="280"/>
      <c r="V20" s="353"/>
      <c r="W20" s="354"/>
      <c r="X20" s="283"/>
      <c r="Y20" s="284"/>
      <c r="Z20" s="285"/>
      <c r="AA20" s="280"/>
      <c r="AB20" s="353"/>
      <c r="AC20" s="354"/>
      <c r="AD20" s="320">
        <f t="shared" si="0"/>
        <v>0</v>
      </c>
      <c r="AE20" s="251"/>
      <c r="AF20" s="252"/>
    </row>
    <row r="21" spans="2:32" ht="14.25" customHeight="1">
      <c r="B21" s="409" t="s">
        <v>139</v>
      </c>
      <c r="C21" s="416"/>
      <c r="D21" s="416"/>
      <c r="E21" s="416"/>
      <c r="F21" s="416"/>
      <c r="G21" s="416"/>
      <c r="H21" s="412"/>
      <c r="I21" s="412"/>
      <c r="J21" s="412"/>
      <c r="K21" s="417"/>
      <c r="L21" s="298"/>
      <c r="M21" s="353"/>
      <c r="N21" s="354"/>
      <c r="O21" s="283"/>
      <c r="P21" s="284"/>
      <c r="Q21" s="285"/>
      <c r="R21" s="298"/>
      <c r="S21" s="351"/>
      <c r="T21" s="352"/>
      <c r="U21" s="280"/>
      <c r="V21" s="353"/>
      <c r="W21" s="354"/>
      <c r="X21" s="283"/>
      <c r="Y21" s="284"/>
      <c r="Z21" s="285"/>
      <c r="AA21" s="280"/>
      <c r="AB21" s="353"/>
      <c r="AC21" s="354"/>
      <c r="AD21" s="320">
        <f t="shared" si="0"/>
        <v>0</v>
      </c>
      <c r="AE21" s="251"/>
      <c r="AF21" s="252"/>
    </row>
    <row r="22" spans="2:32" ht="14.25" customHeight="1">
      <c r="B22" s="409" t="s">
        <v>140</v>
      </c>
      <c r="C22" s="412"/>
      <c r="D22" s="412"/>
      <c r="E22" s="412"/>
      <c r="F22" s="412"/>
      <c r="G22" s="412"/>
      <c r="H22" s="412"/>
      <c r="I22" s="412"/>
      <c r="J22" s="97"/>
      <c r="K22" s="37"/>
      <c r="L22" s="298"/>
      <c r="M22" s="353"/>
      <c r="N22" s="354"/>
      <c r="O22" s="283"/>
      <c r="P22" s="284"/>
      <c r="Q22" s="285"/>
      <c r="R22" s="298"/>
      <c r="S22" s="351"/>
      <c r="T22" s="352"/>
      <c r="U22" s="280"/>
      <c r="V22" s="353"/>
      <c r="W22" s="354"/>
      <c r="X22" s="283"/>
      <c r="Y22" s="284"/>
      <c r="Z22" s="285"/>
      <c r="AA22" s="280"/>
      <c r="AB22" s="353"/>
      <c r="AC22" s="354"/>
      <c r="AD22" s="320">
        <f t="shared" si="0"/>
        <v>0</v>
      </c>
      <c r="AE22" s="251"/>
      <c r="AF22" s="252"/>
    </row>
    <row r="23" spans="2:32" ht="14.25" customHeight="1">
      <c r="B23" s="409" t="s">
        <v>141</v>
      </c>
      <c r="C23" s="416"/>
      <c r="D23" s="416"/>
      <c r="E23" s="416"/>
      <c r="F23" s="416"/>
      <c r="G23" s="416"/>
      <c r="H23" s="412"/>
      <c r="I23" s="412"/>
      <c r="J23" s="412"/>
      <c r="K23" s="417"/>
      <c r="L23" s="298"/>
      <c r="M23" s="353"/>
      <c r="N23" s="354"/>
      <c r="O23" s="283"/>
      <c r="P23" s="284"/>
      <c r="Q23" s="285"/>
      <c r="R23" s="298"/>
      <c r="S23" s="351"/>
      <c r="T23" s="352"/>
      <c r="U23" s="280"/>
      <c r="V23" s="353"/>
      <c r="W23" s="354"/>
      <c r="X23" s="283"/>
      <c r="Y23" s="284"/>
      <c r="Z23" s="285"/>
      <c r="AA23" s="280"/>
      <c r="AB23" s="353"/>
      <c r="AC23" s="354"/>
      <c r="AD23" s="320">
        <f t="shared" si="0"/>
        <v>0</v>
      </c>
      <c r="AE23" s="251"/>
      <c r="AF23" s="252"/>
    </row>
    <row r="24" spans="2:32" ht="14.25" customHeight="1">
      <c r="B24" s="409" t="s">
        <v>142</v>
      </c>
      <c r="C24" s="412"/>
      <c r="D24" s="412"/>
      <c r="E24" s="412"/>
      <c r="F24" s="412"/>
      <c r="G24" s="412"/>
      <c r="H24" s="412"/>
      <c r="I24" s="412"/>
      <c r="J24" s="97"/>
      <c r="K24" s="37"/>
      <c r="L24" s="298"/>
      <c r="M24" s="353"/>
      <c r="N24" s="354"/>
      <c r="O24" s="283"/>
      <c r="P24" s="284"/>
      <c r="Q24" s="285"/>
      <c r="R24" s="298"/>
      <c r="S24" s="351"/>
      <c r="T24" s="352"/>
      <c r="U24" s="280"/>
      <c r="V24" s="353"/>
      <c r="W24" s="354"/>
      <c r="X24" s="283"/>
      <c r="Y24" s="284"/>
      <c r="Z24" s="285"/>
      <c r="AA24" s="280"/>
      <c r="AB24" s="353"/>
      <c r="AC24" s="354"/>
      <c r="AD24" s="320">
        <f t="shared" si="0"/>
        <v>0</v>
      </c>
      <c r="AE24" s="251"/>
      <c r="AF24" s="252"/>
    </row>
    <row r="25" spans="2:32" ht="14.25" customHeight="1">
      <c r="B25" s="409" t="s">
        <v>143</v>
      </c>
      <c r="C25" s="412"/>
      <c r="D25" s="412"/>
      <c r="E25" s="412"/>
      <c r="F25" s="412"/>
      <c r="G25" s="412"/>
      <c r="H25" s="412"/>
      <c r="I25" s="412"/>
      <c r="J25" s="97"/>
      <c r="K25" s="37"/>
      <c r="L25" s="298"/>
      <c r="M25" s="353"/>
      <c r="N25" s="354"/>
      <c r="O25" s="283"/>
      <c r="P25" s="284"/>
      <c r="Q25" s="285"/>
      <c r="R25" s="298"/>
      <c r="S25" s="351"/>
      <c r="T25" s="352"/>
      <c r="U25" s="280"/>
      <c r="V25" s="353"/>
      <c r="W25" s="354"/>
      <c r="X25" s="283"/>
      <c r="Y25" s="284"/>
      <c r="Z25" s="285"/>
      <c r="AA25" s="280"/>
      <c r="AB25" s="353"/>
      <c r="AC25" s="354"/>
      <c r="AD25" s="320">
        <f t="shared" si="0"/>
        <v>0</v>
      </c>
      <c r="AE25" s="251"/>
      <c r="AF25" s="252"/>
    </row>
    <row r="26" spans="2:32" ht="14.25" customHeight="1">
      <c r="B26" s="409" t="s">
        <v>144</v>
      </c>
      <c r="C26" s="412"/>
      <c r="D26" s="412"/>
      <c r="E26" s="412"/>
      <c r="F26" s="412"/>
      <c r="G26" s="412"/>
      <c r="H26" s="412"/>
      <c r="I26" s="412"/>
      <c r="J26" s="97"/>
      <c r="K26" s="37"/>
      <c r="L26" s="298"/>
      <c r="M26" s="353"/>
      <c r="N26" s="354"/>
      <c r="O26" s="283"/>
      <c r="P26" s="284"/>
      <c r="Q26" s="285"/>
      <c r="R26" s="298"/>
      <c r="S26" s="351"/>
      <c r="T26" s="352"/>
      <c r="U26" s="280"/>
      <c r="V26" s="353"/>
      <c r="W26" s="354"/>
      <c r="X26" s="283"/>
      <c r="Y26" s="284"/>
      <c r="Z26" s="285"/>
      <c r="AA26" s="280"/>
      <c r="AB26" s="353"/>
      <c r="AC26" s="354"/>
      <c r="AD26" s="320">
        <f t="shared" si="0"/>
        <v>0</v>
      </c>
      <c r="AE26" s="251"/>
      <c r="AF26" s="252"/>
    </row>
    <row r="27" spans="2:32" ht="14.25" customHeight="1">
      <c r="B27" s="409" t="s">
        <v>145</v>
      </c>
      <c r="C27" s="412"/>
      <c r="D27" s="412"/>
      <c r="E27" s="412"/>
      <c r="F27" s="412"/>
      <c r="G27" s="412"/>
      <c r="H27" s="412"/>
      <c r="I27" s="412"/>
      <c r="J27" s="97"/>
      <c r="K27" s="37"/>
      <c r="L27" s="298"/>
      <c r="M27" s="353"/>
      <c r="N27" s="354"/>
      <c r="O27" s="283"/>
      <c r="P27" s="284"/>
      <c r="Q27" s="285"/>
      <c r="R27" s="298"/>
      <c r="S27" s="351"/>
      <c r="T27" s="352"/>
      <c r="U27" s="280"/>
      <c r="V27" s="353"/>
      <c r="W27" s="354"/>
      <c r="X27" s="283"/>
      <c r="Y27" s="284"/>
      <c r="Z27" s="285"/>
      <c r="AA27" s="280"/>
      <c r="AB27" s="353"/>
      <c r="AC27" s="354"/>
      <c r="AD27" s="320">
        <f t="shared" si="0"/>
        <v>0</v>
      </c>
      <c r="AE27" s="251"/>
      <c r="AF27" s="252"/>
    </row>
    <row r="28" spans="2:32" ht="14.25" customHeight="1">
      <c r="B28" s="49" t="s">
        <v>106</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1"/>
    </row>
    <row r="29" spans="2:32" ht="14.25" customHeight="1">
      <c r="B29" s="409" t="s">
        <v>146</v>
      </c>
      <c r="C29" s="412"/>
      <c r="D29" s="412"/>
      <c r="E29" s="412"/>
      <c r="F29" s="412"/>
      <c r="G29" s="412"/>
      <c r="H29" s="412"/>
      <c r="I29" s="412"/>
      <c r="J29" s="97"/>
      <c r="K29" s="37"/>
      <c r="L29" s="298"/>
      <c r="M29" s="351"/>
      <c r="N29" s="352"/>
      <c r="O29" s="298"/>
      <c r="P29" s="353"/>
      <c r="Q29" s="354"/>
      <c r="R29" s="298"/>
      <c r="S29" s="351"/>
      <c r="T29" s="352"/>
      <c r="U29" s="280"/>
      <c r="V29" s="353"/>
      <c r="W29" s="354"/>
      <c r="X29" s="298"/>
      <c r="Y29" s="353"/>
      <c r="Z29" s="354"/>
      <c r="AA29" s="280"/>
      <c r="AB29" s="353"/>
      <c r="AC29" s="354"/>
      <c r="AD29" s="320">
        <f t="shared" ref="AD29:AD34" si="1">(L29-O29)*1+O29*1.4+(U29-X29)*1+X29*1.4</f>
        <v>0</v>
      </c>
      <c r="AE29" s="251"/>
      <c r="AF29" s="252"/>
    </row>
    <row r="30" spans="2:32" ht="14.25" customHeight="1">
      <c r="B30" s="409" t="s">
        <v>147</v>
      </c>
      <c r="C30" s="412"/>
      <c r="D30" s="412"/>
      <c r="E30" s="412"/>
      <c r="F30" s="412"/>
      <c r="G30" s="412"/>
      <c r="H30" s="412"/>
      <c r="I30" s="412"/>
      <c r="J30" s="97"/>
      <c r="K30" s="37"/>
      <c r="L30" s="298"/>
      <c r="M30" s="351"/>
      <c r="N30" s="352"/>
      <c r="O30" s="298"/>
      <c r="P30" s="353"/>
      <c r="Q30" s="354"/>
      <c r="R30" s="298"/>
      <c r="S30" s="351"/>
      <c r="T30" s="352"/>
      <c r="U30" s="280"/>
      <c r="V30" s="353"/>
      <c r="W30" s="354"/>
      <c r="X30" s="298"/>
      <c r="Y30" s="353"/>
      <c r="Z30" s="354"/>
      <c r="AA30" s="280"/>
      <c r="AB30" s="353"/>
      <c r="AC30" s="354"/>
      <c r="AD30" s="320">
        <f t="shared" si="1"/>
        <v>0</v>
      </c>
      <c r="AE30" s="251"/>
      <c r="AF30" s="252"/>
    </row>
    <row r="31" spans="2:32" ht="14.25" customHeight="1">
      <c r="B31" s="409" t="s">
        <v>148</v>
      </c>
      <c r="C31" s="412"/>
      <c r="D31" s="412"/>
      <c r="E31" s="412"/>
      <c r="F31" s="412"/>
      <c r="G31" s="412"/>
      <c r="H31" s="412"/>
      <c r="I31" s="412"/>
      <c r="J31" s="97"/>
      <c r="K31" s="37"/>
      <c r="L31" s="298"/>
      <c r="M31" s="351"/>
      <c r="N31" s="352"/>
      <c r="O31" s="298"/>
      <c r="P31" s="353"/>
      <c r="Q31" s="354"/>
      <c r="R31" s="298"/>
      <c r="S31" s="351"/>
      <c r="T31" s="352"/>
      <c r="U31" s="280"/>
      <c r="V31" s="353"/>
      <c r="W31" s="354"/>
      <c r="X31" s="298"/>
      <c r="Y31" s="353"/>
      <c r="Z31" s="354"/>
      <c r="AA31" s="280"/>
      <c r="AB31" s="353"/>
      <c r="AC31" s="354"/>
      <c r="AD31" s="320">
        <f t="shared" si="1"/>
        <v>0</v>
      </c>
      <c r="AE31" s="251"/>
      <c r="AF31" s="252"/>
    </row>
    <row r="32" spans="2:32" ht="14.25" customHeight="1">
      <c r="B32" s="409" t="s">
        <v>149</v>
      </c>
      <c r="C32" s="412"/>
      <c r="D32" s="412"/>
      <c r="E32" s="412"/>
      <c r="F32" s="412"/>
      <c r="G32" s="412"/>
      <c r="H32" s="412"/>
      <c r="I32" s="412"/>
      <c r="J32" s="97"/>
      <c r="K32" s="37"/>
      <c r="L32" s="298"/>
      <c r="M32" s="351"/>
      <c r="N32" s="352"/>
      <c r="O32" s="298"/>
      <c r="P32" s="353"/>
      <c r="Q32" s="354"/>
      <c r="R32" s="298"/>
      <c r="S32" s="351"/>
      <c r="T32" s="352"/>
      <c r="U32" s="280"/>
      <c r="V32" s="353"/>
      <c r="W32" s="354"/>
      <c r="X32" s="298"/>
      <c r="Y32" s="353"/>
      <c r="Z32" s="354"/>
      <c r="AA32" s="280"/>
      <c r="AB32" s="353"/>
      <c r="AC32" s="354"/>
      <c r="AD32" s="320">
        <f t="shared" si="1"/>
        <v>0</v>
      </c>
      <c r="AE32" s="251"/>
      <c r="AF32" s="252"/>
    </row>
    <row r="33" spans="2:32" ht="14.25" customHeight="1">
      <c r="B33" s="409" t="s">
        <v>150</v>
      </c>
      <c r="C33" s="412"/>
      <c r="D33" s="412"/>
      <c r="E33" s="412"/>
      <c r="F33" s="412"/>
      <c r="G33" s="412"/>
      <c r="H33" s="412"/>
      <c r="I33" s="412"/>
      <c r="J33" s="97"/>
      <c r="K33" s="37"/>
      <c r="L33" s="298"/>
      <c r="M33" s="351"/>
      <c r="N33" s="352"/>
      <c r="O33" s="298"/>
      <c r="P33" s="353"/>
      <c r="Q33" s="354"/>
      <c r="R33" s="298"/>
      <c r="S33" s="351"/>
      <c r="T33" s="352"/>
      <c r="U33" s="280"/>
      <c r="V33" s="353"/>
      <c r="W33" s="354"/>
      <c r="X33" s="298"/>
      <c r="Y33" s="353"/>
      <c r="Z33" s="354"/>
      <c r="AA33" s="280"/>
      <c r="AB33" s="353"/>
      <c r="AC33" s="354"/>
      <c r="AD33" s="320">
        <f t="shared" si="1"/>
        <v>0</v>
      </c>
      <c r="AE33" s="251"/>
      <c r="AF33" s="252"/>
    </row>
    <row r="34" spans="2:32" ht="14.25" customHeight="1">
      <c r="B34" s="409" t="s">
        <v>151</v>
      </c>
      <c r="C34" s="412"/>
      <c r="D34" s="412"/>
      <c r="E34" s="412"/>
      <c r="F34" s="412"/>
      <c r="G34" s="412"/>
      <c r="H34" s="412"/>
      <c r="I34" s="412"/>
      <c r="J34" s="97"/>
      <c r="K34" s="37"/>
      <c r="L34" s="298"/>
      <c r="M34" s="351"/>
      <c r="N34" s="352"/>
      <c r="O34" s="298"/>
      <c r="P34" s="353"/>
      <c r="Q34" s="354"/>
      <c r="R34" s="298"/>
      <c r="S34" s="351"/>
      <c r="T34" s="352"/>
      <c r="U34" s="280"/>
      <c r="V34" s="353"/>
      <c r="W34" s="354"/>
      <c r="X34" s="298"/>
      <c r="Y34" s="353"/>
      <c r="Z34" s="354"/>
      <c r="AA34" s="280"/>
      <c r="AB34" s="353"/>
      <c r="AC34" s="354"/>
      <c r="AD34" s="320">
        <f t="shared" si="1"/>
        <v>0</v>
      </c>
      <c r="AE34" s="251"/>
      <c r="AF34" s="252"/>
    </row>
    <row r="35" spans="2:32" ht="14.25" customHeight="1">
      <c r="B35" s="49" t="s">
        <v>110</v>
      </c>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1"/>
    </row>
    <row r="36" spans="2:32" ht="14.25" customHeight="1">
      <c r="B36" s="409" t="s">
        <v>152</v>
      </c>
      <c r="C36" s="412"/>
      <c r="D36" s="412"/>
      <c r="E36" s="412"/>
      <c r="F36" s="412"/>
      <c r="G36" s="412"/>
      <c r="H36" s="412"/>
      <c r="I36" s="412"/>
      <c r="J36" s="97"/>
      <c r="K36" s="37"/>
      <c r="L36" s="298"/>
      <c r="M36" s="351"/>
      <c r="N36" s="352"/>
      <c r="O36" s="298"/>
      <c r="P36" s="353"/>
      <c r="Q36" s="354"/>
      <c r="R36" s="298"/>
      <c r="S36" s="351"/>
      <c r="T36" s="352"/>
      <c r="U36" s="280"/>
      <c r="V36" s="353"/>
      <c r="W36" s="354"/>
      <c r="X36" s="298"/>
      <c r="Y36" s="353"/>
      <c r="Z36" s="354"/>
      <c r="AA36" s="280"/>
      <c r="AB36" s="353"/>
      <c r="AC36" s="354"/>
      <c r="AD36" s="320">
        <f>(L36-O36)*1+O36*1.4+(U36-X36)*1+X36*1.4</f>
        <v>0</v>
      </c>
      <c r="AE36" s="251"/>
      <c r="AF36" s="252"/>
    </row>
    <row r="37" spans="2:32" ht="14.25" customHeight="1">
      <c r="B37" s="409" t="s">
        <v>153</v>
      </c>
      <c r="C37" s="412"/>
      <c r="D37" s="412"/>
      <c r="E37" s="412"/>
      <c r="F37" s="412"/>
      <c r="G37" s="412"/>
      <c r="H37" s="412"/>
      <c r="I37" s="412"/>
      <c r="J37" s="97"/>
      <c r="K37" s="37"/>
      <c r="L37" s="298"/>
      <c r="M37" s="351"/>
      <c r="N37" s="352"/>
      <c r="O37" s="298"/>
      <c r="P37" s="353"/>
      <c r="Q37" s="354"/>
      <c r="R37" s="298"/>
      <c r="S37" s="351"/>
      <c r="T37" s="352"/>
      <c r="U37" s="280"/>
      <c r="V37" s="353"/>
      <c r="W37" s="354"/>
      <c r="X37" s="298"/>
      <c r="Y37" s="353"/>
      <c r="Z37" s="354"/>
      <c r="AA37" s="280"/>
      <c r="AB37" s="353"/>
      <c r="AC37" s="354"/>
      <c r="AD37" s="320">
        <f>(L37-O37)*1+O37*1.4+(U37-X37)*1+X37*1.4</f>
        <v>0</v>
      </c>
      <c r="AE37" s="251"/>
      <c r="AF37" s="252"/>
    </row>
    <row r="38" spans="2:32" ht="14.25" customHeight="1">
      <c r="B38" s="49" t="s">
        <v>154</v>
      </c>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1"/>
    </row>
    <row r="39" spans="2:32" ht="14.25" customHeight="1">
      <c r="B39" s="409" t="s">
        <v>155</v>
      </c>
      <c r="C39" s="412"/>
      <c r="D39" s="412"/>
      <c r="E39" s="412"/>
      <c r="F39" s="412"/>
      <c r="G39" s="412"/>
      <c r="H39" s="412"/>
      <c r="I39" s="412"/>
      <c r="J39" s="97"/>
      <c r="K39" s="37"/>
      <c r="L39" s="298"/>
      <c r="M39" s="351"/>
      <c r="N39" s="352"/>
      <c r="O39" s="298"/>
      <c r="P39" s="353"/>
      <c r="Q39" s="354"/>
      <c r="R39" s="298"/>
      <c r="S39" s="351"/>
      <c r="T39" s="352"/>
      <c r="U39" s="280"/>
      <c r="V39" s="353"/>
      <c r="W39" s="354"/>
      <c r="X39" s="298"/>
      <c r="Y39" s="353"/>
      <c r="Z39" s="354"/>
      <c r="AA39" s="280"/>
      <c r="AB39" s="353"/>
      <c r="AC39" s="354"/>
      <c r="AD39" s="320">
        <f>(L39-O39)*1+O39*1.4+(U39-X39)*1+X39*1.4</f>
        <v>0</v>
      </c>
      <c r="AE39" s="251"/>
      <c r="AF39" s="252"/>
    </row>
    <row r="40" spans="2:32" ht="14.25" customHeight="1">
      <c r="B40" s="409" t="s">
        <v>156</v>
      </c>
      <c r="C40" s="412"/>
      <c r="D40" s="412"/>
      <c r="E40" s="412"/>
      <c r="F40" s="412"/>
      <c r="G40" s="412"/>
      <c r="H40" s="412"/>
      <c r="I40" s="412"/>
      <c r="J40" s="97"/>
      <c r="K40" s="37"/>
      <c r="L40" s="298"/>
      <c r="M40" s="351"/>
      <c r="N40" s="352"/>
      <c r="O40" s="298"/>
      <c r="P40" s="353"/>
      <c r="Q40" s="354"/>
      <c r="R40" s="298"/>
      <c r="S40" s="351"/>
      <c r="T40" s="352"/>
      <c r="U40" s="280"/>
      <c r="V40" s="353"/>
      <c r="W40" s="354"/>
      <c r="X40" s="298"/>
      <c r="Y40" s="353"/>
      <c r="Z40" s="354"/>
      <c r="AA40" s="280"/>
      <c r="AB40" s="353"/>
      <c r="AC40" s="354"/>
      <c r="AD40" s="320">
        <f>(L40-O40)*1+O40*1.4+(U40-X40)*1+X40*1.4</f>
        <v>0</v>
      </c>
      <c r="AE40" s="251"/>
      <c r="AF40" s="252"/>
    </row>
    <row r="41" spans="2:32" ht="14.25" customHeight="1">
      <c r="B41" s="413" t="s">
        <v>305</v>
      </c>
      <c r="C41" s="414"/>
      <c r="D41" s="414"/>
      <c r="E41" s="414"/>
      <c r="F41" s="414"/>
      <c r="G41" s="414"/>
      <c r="H41" s="414"/>
      <c r="I41" s="414"/>
      <c r="J41" s="414"/>
      <c r="K41" s="415"/>
      <c r="L41" s="298"/>
      <c r="M41" s="351"/>
      <c r="N41" s="352"/>
      <c r="O41" s="298"/>
      <c r="P41" s="351"/>
      <c r="Q41" s="352"/>
      <c r="R41" s="298"/>
      <c r="S41" s="351"/>
      <c r="T41" s="352"/>
      <c r="U41" s="280"/>
      <c r="V41" s="353"/>
      <c r="W41" s="354"/>
      <c r="X41" s="298"/>
      <c r="Y41" s="351"/>
      <c r="Z41" s="352"/>
      <c r="AA41" s="280"/>
      <c r="AB41" s="353"/>
      <c r="AC41" s="354"/>
      <c r="AD41" s="320">
        <f>(L41-O41)*1+O41*1.4+(U41-X41)*1+X41*1.4</f>
        <v>0</v>
      </c>
      <c r="AE41" s="251"/>
      <c r="AF41" s="252"/>
    </row>
    <row r="42" spans="2:32" ht="14.25" customHeight="1">
      <c r="B42" s="409" t="s">
        <v>303</v>
      </c>
      <c r="C42" s="412"/>
      <c r="D42" s="412"/>
      <c r="E42" s="412"/>
      <c r="F42" s="412"/>
      <c r="G42" s="412"/>
      <c r="H42" s="412"/>
      <c r="I42" s="412"/>
      <c r="J42" s="97"/>
      <c r="K42" s="37"/>
      <c r="L42" s="298"/>
      <c r="M42" s="351"/>
      <c r="N42" s="352"/>
      <c r="O42" s="298"/>
      <c r="P42" s="353"/>
      <c r="Q42" s="354"/>
      <c r="R42" s="298"/>
      <c r="S42" s="351"/>
      <c r="T42" s="352"/>
      <c r="U42" s="280"/>
      <c r="V42" s="353"/>
      <c r="W42" s="354"/>
      <c r="X42" s="298"/>
      <c r="Y42" s="353"/>
      <c r="Z42" s="354"/>
      <c r="AA42" s="280"/>
      <c r="AB42" s="353"/>
      <c r="AC42" s="354"/>
      <c r="AD42" s="320">
        <f>(L42-O42)*1+O42*1.4+(U42-X42)*1+X42*1.4</f>
        <v>0</v>
      </c>
      <c r="AE42" s="251"/>
      <c r="AF42" s="252"/>
    </row>
    <row r="43" spans="2:32" ht="14.25" customHeight="1">
      <c r="B43" s="49" t="s">
        <v>116</v>
      </c>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1"/>
    </row>
    <row r="44" spans="2:32" ht="14.25" customHeight="1">
      <c r="B44" s="409" t="s">
        <v>157</v>
      </c>
      <c r="C44" s="410"/>
      <c r="D44" s="410"/>
      <c r="E44" s="410"/>
      <c r="F44" s="410"/>
      <c r="G44" s="410"/>
      <c r="H44" s="410"/>
      <c r="I44" s="410"/>
      <c r="J44" s="95"/>
      <c r="K44" s="37"/>
      <c r="L44" s="298"/>
      <c r="M44" s="351"/>
      <c r="N44" s="352"/>
      <c r="O44" s="298"/>
      <c r="P44" s="353"/>
      <c r="Q44" s="354"/>
      <c r="R44" s="298"/>
      <c r="S44" s="351"/>
      <c r="T44" s="352"/>
      <c r="U44" s="280"/>
      <c r="V44" s="353"/>
      <c r="W44" s="354"/>
      <c r="X44" s="298"/>
      <c r="Y44" s="353"/>
      <c r="Z44" s="354"/>
      <c r="AA44" s="280"/>
      <c r="AB44" s="353"/>
      <c r="AC44" s="354"/>
      <c r="AD44" s="320">
        <f t="shared" ref="AD44:AD54" si="2">(L44-O44)*1+O44*1.4+(U44-X44)*1+X44*1.4</f>
        <v>0</v>
      </c>
      <c r="AE44" s="251"/>
      <c r="AF44" s="252"/>
    </row>
    <row r="45" spans="2:32" ht="14.25" customHeight="1">
      <c r="B45" s="409" t="s">
        <v>158</v>
      </c>
      <c r="C45" s="410"/>
      <c r="D45" s="410"/>
      <c r="E45" s="410"/>
      <c r="F45" s="410"/>
      <c r="G45" s="410"/>
      <c r="H45" s="410"/>
      <c r="I45" s="410"/>
      <c r="J45" s="95"/>
      <c r="K45" s="37"/>
      <c r="L45" s="298"/>
      <c r="M45" s="351"/>
      <c r="N45" s="352"/>
      <c r="O45" s="298"/>
      <c r="P45" s="353"/>
      <c r="Q45" s="354"/>
      <c r="R45" s="298"/>
      <c r="S45" s="351"/>
      <c r="T45" s="352"/>
      <c r="U45" s="280"/>
      <c r="V45" s="353"/>
      <c r="W45" s="354"/>
      <c r="X45" s="298"/>
      <c r="Y45" s="353"/>
      <c r="Z45" s="354"/>
      <c r="AA45" s="280"/>
      <c r="AB45" s="353"/>
      <c r="AC45" s="354"/>
      <c r="AD45" s="320">
        <f t="shared" si="2"/>
        <v>0</v>
      </c>
      <c r="AE45" s="251"/>
      <c r="AF45" s="252"/>
    </row>
    <row r="46" spans="2:32" ht="14.25" customHeight="1">
      <c r="B46" s="409" t="s">
        <v>159</v>
      </c>
      <c r="C46" s="410"/>
      <c r="D46" s="410"/>
      <c r="E46" s="410"/>
      <c r="F46" s="410"/>
      <c r="G46" s="410"/>
      <c r="H46" s="410"/>
      <c r="I46" s="410"/>
      <c r="J46" s="410"/>
      <c r="K46" s="411"/>
      <c r="L46" s="298"/>
      <c r="M46" s="351"/>
      <c r="N46" s="352"/>
      <c r="O46" s="298"/>
      <c r="P46" s="353"/>
      <c r="Q46" s="354"/>
      <c r="R46" s="298"/>
      <c r="S46" s="351"/>
      <c r="T46" s="352"/>
      <c r="U46" s="280"/>
      <c r="V46" s="353"/>
      <c r="W46" s="354"/>
      <c r="X46" s="298"/>
      <c r="Y46" s="353"/>
      <c r="Z46" s="354"/>
      <c r="AA46" s="280"/>
      <c r="AB46" s="353"/>
      <c r="AC46" s="354"/>
      <c r="AD46" s="320">
        <f t="shared" si="2"/>
        <v>0</v>
      </c>
      <c r="AE46" s="251"/>
      <c r="AF46" s="252"/>
    </row>
    <row r="47" spans="2:32" ht="14.25" customHeight="1">
      <c r="B47" s="409" t="s">
        <v>160</v>
      </c>
      <c r="C47" s="410"/>
      <c r="D47" s="410"/>
      <c r="E47" s="410"/>
      <c r="F47" s="410"/>
      <c r="G47" s="410"/>
      <c r="H47" s="410"/>
      <c r="I47" s="410"/>
      <c r="J47" s="410"/>
      <c r="K47" s="411"/>
      <c r="L47" s="298"/>
      <c r="M47" s="351"/>
      <c r="N47" s="352"/>
      <c r="O47" s="298"/>
      <c r="P47" s="353"/>
      <c r="Q47" s="354"/>
      <c r="R47" s="298"/>
      <c r="S47" s="351"/>
      <c r="T47" s="352"/>
      <c r="U47" s="280"/>
      <c r="V47" s="353"/>
      <c r="W47" s="354"/>
      <c r="X47" s="298"/>
      <c r="Y47" s="353"/>
      <c r="Z47" s="354"/>
      <c r="AA47" s="280"/>
      <c r="AB47" s="353"/>
      <c r="AC47" s="354"/>
      <c r="AD47" s="320">
        <f t="shared" si="2"/>
        <v>0</v>
      </c>
      <c r="AE47" s="251"/>
      <c r="AF47" s="252"/>
    </row>
    <row r="48" spans="2:32" ht="14.25" customHeight="1">
      <c r="B48" s="409" t="s">
        <v>161</v>
      </c>
      <c r="C48" s="410"/>
      <c r="D48" s="410"/>
      <c r="E48" s="410"/>
      <c r="F48" s="410"/>
      <c r="G48" s="410"/>
      <c r="H48" s="410"/>
      <c r="I48" s="410"/>
      <c r="J48" s="95"/>
      <c r="K48" s="39"/>
      <c r="L48" s="280"/>
      <c r="M48" s="353"/>
      <c r="N48" s="354"/>
      <c r="O48" s="377"/>
      <c r="P48" s="378"/>
      <c r="Q48" s="379"/>
      <c r="R48" s="280"/>
      <c r="S48" s="353"/>
      <c r="T48" s="354"/>
      <c r="U48" s="280"/>
      <c r="V48" s="353"/>
      <c r="W48" s="354"/>
      <c r="X48" s="377"/>
      <c r="Y48" s="378"/>
      <c r="Z48" s="379"/>
      <c r="AA48" s="377"/>
      <c r="AB48" s="378"/>
      <c r="AC48" s="379"/>
      <c r="AD48" s="320">
        <f t="shared" si="2"/>
        <v>0</v>
      </c>
      <c r="AE48" s="251"/>
      <c r="AF48" s="252"/>
    </row>
    <row r="49" spans="2:32" ht="9" customHeight="1">
      <c r="B49" s="398" t="s">
        <v>278</v>
      </c>
      <c r="C49" s="399"/>
      <c r="D49" s="399"/>
      <c r="E49" s="399"/>
      <c r="F49" s="399"/>
      <c r="G49" s="399"/>
      <c r="H49" s="399"/>
      <c r="I49" s="399"/>
      <c r="J49" s="399"/>
      <c r="K49" s="400"/>
      <c r="L49" s="377"/>
      <c r="M49" s="378"/>
      <c r="N49" s="379"/>
      <c r="O49" s="377"/>
      <c r="P49" s="378"/>
      <c r="Q49" s="379"/>
      <c r="R49" s="377"/>
      <c r="S49" s="378"/>
      <c r="T49" s="379"/>
      <c r="U49" s="377"/>
      <c r="V49" s="378"/>
      <c r="W49" s="379"/>
      <c r="X49" s="377"/>
      <c r="Y49" s="378"/>
      <c r="Z49" s="379"/>
      <c r="AA49" s="377"/>
      <c r="AB49" s="378"/>
      <c r="AC49" s="379"/>
      <c r="AD49" s="383">
        <f t="shared" ref="AD49:AD50" si="3">(L49-O49)*1+O49*1.4+(U49-X49)*1+X49*1.4</f>
        <v>0</v>
      </c>
      <c r="AE49" s="384"/>
      <c r="AF49" s="385"/>
    </row>
    <row r="50" spans="2:32" ht="14.25" customHeight="1">
      <c r="B50" s="401" t="s">
        <v>279</v>
      </c>
      <c r="C50" s="402"/>
      <c r="D50" s="402"/>
      <c r="E50" s="402"/>
      <c r="F50" s="402"/>
      <c r="G50" s="402"/>
      <c r="H50" s="402"/>
      <c r="I50" s="402"/>
      <c r="J50" s="402"/>
      <c r="K50" s="403"/>
      <c r="L50" s="380"/>
      <c r="M50" s="381"/>
      <c r="N50" s="382"/>
      <c r="O50" s="380"/>
      <c r="P50" s="381"/>
      <c r="Q50" s="382"/>
      <c r="R50" s="380"/>
      <c r="S50" s="381"/>
      <c r="T50" s="382"/>
      <c r="U50" s="380"/>
      <c r="V50" s="381"/>
      <c r="W50" s="382"/>
      <c r="X50" s="380"/>
      <c r="Y50" s="381"/>
      <c r="Z50" s="382"/>
      <c r="AA50" s="380"/>
      <c r="AB50" s="381"/>
      <c r="AC50" s="382"/>
      <c r="AD50" s="386">
        <f t="shared" si="3"/>
        <v>0</v>
      </c>
      <c r="AE50" s="387"/>
      <c r="AF50" s="388"/>
    </row>
    <row r="51" spans="2:32" ht="14.25" customHeight="1">
      <c r="B51" s="409" t="s">
        <v>162</v>
      </c>
      <c r="C51" s="410"/>
      <c r="D51" s="410"/>
      <c r="E51" s="410"/>
      <c r="F51" s="410"/>
      <c r="G51" s="410"/>
      <c r="H51" s="410"/>
      <c r="I51" s="410"/>
      <c r="J51" s="95"/>
      <c r="K51" s="98"/>
      <c r="L51" s="298"/>
      <c r="M51" s="351"/>
      <c r="N51" s="352"/>
      <c r="O51" s="298"/>
      <c r="P51" s="353"/>
      <c r="Q51" s="354"/>
      <c r="R51" s="298"/>
      <c r="S51" s="351"/>
      <c r="T51" s="352"/>
      <c r="U51" s="280"/>
      <c r="V51" s="353"/>
      <c r="W51" s="354"/>
      <c r="X51" s="298"/>
      <c r="Y51" s="353"/>
      <c r="Z51" s="354"/>
      <c r="AA51" s="280"/>
      <c r="AB51" s="353"/>
      <c r="AC51" s="354"/>
      <c r="AD51" s="320">
        <f t="shared" si="2"/>
        <v>0</v>
      </c>
      <c r="AE51" s="251"/>
      <c r="AF51" s="252"/>
    </row>
    <row r="52" spans="2:32" ht="14.25" customHeight="1">
      <c r="B52" s="404" t="s">
        <v>189</v>
      </c>
      <c r="C52" s="405"/>
      <c r="D52" s="405"/>
      <c r="E52" s="405"/>
      <c r="F52" s="405"/>
      <c r="G52" s="405"/>
      <c r="H52" s="405"/>
      <c r="I52" s="405"/>
      <c r="J52" s="405"/>
      <c r="K52" s="406"/>
      <c r="L52" s="298"/>
      <c r="M52" s="351"/>
      <c r="N52" s="352"/>
      <c r="O52" s="298"/>
      <c r="P52" s="353"/>
      <c r="Q52" s="354"/>
      <c r="R52" s="298"/>
      <c r="S52" s="351"/>
      <c r="T52" s="352"/>
      <c r="U52" s="280"/>
      <c r="V52" s="353"/>
      <c r="W52" s="354"/>
      <c r="X52" s="298"/>
      <c r="Y52" s="353"/>
      <c r="Z52" s="354"/>
      <c r="AA52" s="280"/>
      <c r="AB52" s="353"/>
      <c r="AC52" s="354"/>
      <c r="AD52" s="320">
        <f t="shared" si="2"/>
        <v>0</v>
      </c>
      <c r="AE52" s="251"/>
      <c r="AF52" s="252"/>
    </row>
    <row r="53" spans="2:32" ht="9" customHeight="1">
      <c r="B53" s="398" t="s">
        <v>163</v>
      </c>
      <c r="C53" s="399"/>
      <c r="D53" s="399"/>
      <c r="E53" s="399"/>
      <c r="F53" s="399"/>
      <c r="G53" s="399"/>
      <c r="H53" s="399"/>
      <c r="I53" s="399"/>
      <c r="J53" s="399"/>
      <c r="K53" s="400"/>
      <c r="L53" s="310"/>
      <c r="M53" s="311"/>
      <c r="N53" s="312"/>
      <c r="O53" s="310"/>
      <c r="P53" s="311"/>
      <c r="Q53" s="312"/>
      <c r="R53" s="310"/>
      <c r="S53" s="311"/>
      <c r="T53" s="312"/>
      <c r="U53" s="377"/>
      <c r="V53" s="378"/>
      <c r="W53" s="379"/>
      <c r="X53" s="310"/>
      <c r="Y53" s="311"/>
      <c r="Z53" s="312"/>
      <c r="AA53" s="377"/>
      <c r="AB53" s="378"/>
      <c r="AC53" s="379"/>
      <c r="AD53" s="383">
        <f t="shared" si="2"/>
        <v>0</v>
      </c>
      <c r="AE53" s="384"/>
      <c r="AF53" s="385"/>
    </row>
    <row r="54" spans="2:32">
      <c r="B54" s="407" t="s">
        <v>164</v>
      </c>
      <c r="C54" s="408"/>
      <c r="D54" s="408"/>
      <c r="E54" s="408"/>
      <c r="F54" s="408"/>
      <c r="G54" s="408"/>
      <c r="H54" s="408"/>
      <c r="I54" s="408"/>
      <c r="J54" s="96"/>
      <c r="K54" s="40"/>
      <c r="L54" s="368"/>
      <c r="M54" s="369"/>
      <c r="N54" s="370"/>
      <c r="O54" s="368"/>
      <c r="P54" s="369"/>
      <c r="Q54" s="370"/>
      <c r="R54" s="368"/>
      <c r="S54" s="369"/>
      <c r="T54" s="370"/>
      <c r="U54" s="380"/>
      <c r="V54" s="381"/>
      <c r="W54" s="382"/>
      <c r="X54" s="368"/>
      <c r="Y54" s="369"/>
      <c r="Z54" s="370"/>
      <c r="AA54" s="380"/>
      <c r="AB54" s="381"/>
      <c r="AC54" s="382"/>
      <c r="AD54" s="386">
        <f t="shared" si="2"/>
        <v>0</v>
      </c>
      <c r="AE54" s="387"/>
      <c r="AF54" s="388"/>
    </row>
    <row r="55" spans="2:32">
      <c r="R55" s="394"/>
      <c r="S55" s="394"/>
      <c r="T55" s="394"/>
      <c r="U55" s="394"/>
      <c r="V55" s="4"/>
      <c r="W55" s="4"/>
      <c r="X55" s="4"/>
      <c r="Y55" s="4"/>
      <c r="AA55" s="394"/>
      <c r="AB55" s="394"/>
      <c r="AC55" s="394"/>
      <c r="AD55" s="394"/>
      <c r="AE55" s="4"/>
      <c r="AF55" s="4"/>
    </row>
  </sheetData>
  <sheetProtection algorithmName="SHA-512" hashValue="ueIgus4NrWBrKlKtPoSBykKy0aw/ywr2feIUXcrZZVEDNs5sU1tTiBFJ3WbQV7yjpIqSXdo9seOhvg3vYhcnLg==" saltValue="mn7Nqf2KiQPKoQrehsAmFg==" spinCount="100000" sheet="1" objects="1" scenarios="1"/>
  <mergeCells count="306">
    <mergeCell ref="B14:I14"/>
    <mergeCell ref="E7:O7"/>
    <mergeCell ref="B7:D7"/>
    <mergeCell ref="L10:T10"/>
    <mergeCell ref="U10:AC10"/>
    <mergeCell ref="AA11:AC11"/>
    <mergeCell ref="AD11:AF11"/>
    <mergeCell ref="B13:I13"/>
    <mergeCell ref="L13:N13"/>
    <mergeCell ref="O13:Q13"/>
    <mergeCell ref="R13:T13"/>
    <mergeCell ref="U13:W13"/>
    <mergeCell ref="X13:Z13"/>
    <mergeCell ref="B10:K11"/>
    <mergeCell ref="AD10:AF10"/>
    <mergeCell ref="L11:N11"/>
    <mergeCell ref="O11:Q11"/>
    <mergeCell ref="R11:T11"/>
    <mergeCell ref="U11:W11"/>
    <mergeCell ref="X11:Z11"/>
    <mergeCell ref="AA13:AC13"/>
    <mergeCell ref="AD13:AF13"/>
    <mergeCell ref="L14:N14"/>
    <mergeCell ref="O14:Q14"/>
    <mergeCell ref="AD15:AF15"/>
    <mergeCell ref="R55:U55"/>
    <mergeCell ref="AA55:AD55"/>
    <mergeCell ref="AA16:AC16"/>
    <mergeCell ref="AD16:AF16"/>
    <mergeCell ref="AA17:AC17"/>
    <mergeCell ref="AD17:AF17"/>
    <mergeCell ref="AA20:AC20"/>
    <mergeCell ref="AD20:AF20"/>
    <mergeCell ref="AA21:AC21"/>
    <mergeCell ref="AD21:AF21"/>
    <mergeCell ref="AD18:AF18"/>
    <mergeCell ref="R19:T19"/>
    <mergeCell ref="U19:W19"/>
    <mergeCell ref="X19:Z19"/>
    <mergeCell ref="AA19:AC19"/>
    <mergeCell ref="AD19:AF19"/>
    <mergeCell ref="AD22:AF22"/>
    <mergeCell ref="AA26:AC26"/>
    <mergeCell ref="AD32:AF32"/>
    <mergeCell ref="AA37:AC37"/>
    <mergeCell ref="AD37:AF37"/>
    <mergeCell ref="AA39:AC39"/>
    <mergeCell ref="AD39:AF39"/>
    <mergeCell ref="R14:T14"/>
    <mergeCell ref="U14:W14"/>
    <mergeCell ref="X14:Z14"/>
    <mergeCell ref="AA14:AC14"/>
    <mergeCell ref="AD14:AF14"/>
    <mergeCell ref="B17:I17"/>
    <mergeCell ref="L17:N17"/>
    <mergeCell ref="O17:Q17"/>
    <mergeCell ref="R17:T17"/>
    <mergeCell ref="U17:W17"/>
    <mergeCell ref="X17:Z17"/>
    <mergeCell ref="B16:I16"/>
    <mergeCell ref="L16:N16"/>
    <mergeCell ref="O16:Q16"/>
    <mergeCell ref="R16:T16"/>
    <mergeCell ref="U16:W16"/>
    <mergeCell ref="X16:Z16"/>
    <mergeCell ref="B15:I15"/>
    <mergeCell ref="L15:N15"/>
    <mergeCell ref="O15:Q15"/>
    <mergeCell ref="R15:T15"/>
    <mergeCell ref="U15:W15"/>
    <mergeCell ref="X15:Z15"/>
    <mergeCell ref="AA15:AC15"/>
    <mergeCell ref="B18:I18"/>
    <mergeCell ref="L18:N18"/>
    <mergeCell ref="O18:Q18"/>
    <mergeCell ref="R18:T18"/>
    <mergeCell ref="U18:W18"/>
    <mergeCell ref="X18:Z18"/>
    <mergeCell ref="AA18:AC18"/>
    <mergeCell ref="B19:I19"/>
    <mergeCell ref="L19:N19"/>
    <mergeCell ref="O19:Q19"/>
    <mergeCell ref="B21:K21"/>
    <mergeCell ref="L21:N21"/>
    <mergeCell ref="O21:Q21"/>
    <mergeCell ref="R21:T21"/>
    <mergeCell ref="U21:W21"/>
    <mergeCell ref="X21:Z21"/>
    <mergeCell ref="B20:I20"/>
    <mergeCell ref="L20:N20"/>
    <mergeCell ref="O20:Q20"/>
    <mergeCell ref="R20:T20"/>
    <mergeCell ref="U20:W20"/>
    <mergeCell ref="X20:Z20"/>
    <mergeCell ref="B23:K23"/>
    <mergeCell ref="L23:N23"/>
    <mergeCell ref="O23:Q23"/>
    <mergeCell ref="R23:T23"/>
    <mergeCell ref="U23:W23"/>
    <mergeCell ref="X23:Z23"/>
    <mergeCell ref="AA23:AC23"/>
    <mergeCell ref="AD23:AF23"/>
    <mergeCell ref="B22:I22"/>
    <mergeCell ref="L22:N22"/>
    <mergeCell ref="O22:Q22"/>
    <mergeCell ref="R22:T22"/>
    <mergeCell ref="U22:W22"/>
    <mergeCell ref="X22:Z22"/>
    <mergeCell ref="AA22:AC22"/>
    <mergeCell ref="B24:I24"/>
    <mergeCell ref="L24:N24"/>
    <mergeCell ref="O24:Q24"/>
    <mergeCell ref="R24:T24"/>
    <mergeCell ref="U24:W24"/>
    <mergeCell ref="X24:Z24"/>
    <mergeCell ref="AA24:AC24"/>
    <mergeCell ref="AD24:AF24"/>
    <mergeCell ref="B27:I27"/>
    <mergeCell ref="L27:N27"/>
    <mergeCell ref="O27:Q27"/>
    <mergeCell ref="R27:T27"/>
    <mergeCell ref="U27:W27"/>
    <mergeCell ref="X27:Z27"/>
    <mergeCell ref="AA27:AC27"/>
    <mergeCell ref="AD27:AF27"/>
    <mergeCell ref="AA25:AC25"/>
    <mergeCell ref="AD25:AF25"/>
    <mergeCell ref="B26:I26"/>
    <mergeCell ref="L26:N26"/>
    <mergeCell ref="O26:Q26"/>
    <mergeCell ref="R26:T26"/>
    <mergeCell ref="U26:W26"/>
    <mergeCell ref="X26:Z26"/>
    <mergeCell ref="B25:I25"/>
    <mergeCell ref="L25:N25"/>
    <mergeCell ref="O25:Q25"/>
    <mergeCell ref="R25:T25"/>
    <mergeCell ref="U25:W25"/>
    <mergeCell ref="X25:Z25"/>
    <mergeCell ref="AD26:AF26"/>
    <mergeCell ref="B29:I29"/>
    <mergeCell ref="L29:N29"/>
    <mergeCell ref="O29:Q29"/>
    <mergeCell ref="R29:T29"/>
    <mergeCell ref="U29:W29"/>
    <mergeCell ref="X29:Z29"/>
    <mergeCell ref="AA29:AC29"/>
    <mergeCell ref="AD29:AF29"/>
    <mergeCell ref="B30:I30"/>
    <mergeCell ref="L30:N30"/>
    <mergeCell ref="O30:Q30"/>
    <mergeCell ref="R30:T30"/>
    <mergeCell ref="U30:W30"/>
    <mergeCell ref="X30:Z30"/>
    <mergeCell ref="AA30:AC30"/>
    <mergeCell ref="AD30:AF30"/>
    <mergeCell ref="AA31:AC31"/>
    <mergeCell ref="AD31:AF31"/>
    <mergeCell ref="B32:I32"/>
    <mergeCell ref="L32:N32"/>
    <mergeCell ref="O32:Q32"/>
    <mergeCell ref="R32:T32"/>
    <mergeCell ref="U32:W32"/>
    <mergeCell ref="X32:Z32"/>
    <mergeCell ref="AA32:AC32"/>
    <mergeCell ref="B31:I31"/>
    <mergeCell ref="L31:N31"/>
    <mergeCell ref="O31:Q31"/>
    <mergeCell ref="R31:T31"/>
    <mergeCell ref="U31:W31"/>
    <mergeCell ref="X31:Z31"/>
    <mergeCell ref="B36:I36"/>
    <mergeCell ref="L36:N36"/>
    <mergeCell ref="O36:Q36"/>
    <mergeCell ref="R36:T36"/>
    <mergeCell ref="U36:W36"/>
    <mergeCell ref="X36:Z36"/>
    <mergeCell ref="AA36:AC36"/>
    <mergeCell ref="AD36:AF36"/>
    <mergeCell ref="B33:I33"/>
    <mergeCell ref="L33:N33"/>
    <mergeCell ref="O33:Q33"/>
    <mergeCell ref="R33:T33"/>
    <mergeCell ref="U33:W33"/>
    <mergeCell ref="X33:Z33"/>
    <mergeCell ref="AA33:AC33"/>
    <mergeCell ref="AD33:AF33"/>
    <mergeCell ref="B34:I34"/>
    <mergeCell ref="L34:N34"/>
    <mergeCell ref="O34:Q34"/>
    <mergeCell ref="R34:T34"/>
    <mergeCell ref="U34:W34"/>
    <mergeCell ref="X34:Z34"/>
    <mergeCell ref="AA34:AC34"/>
    <mergeCell ref="AD34:AF34"/>
    <mergeCell ref="B39:I39"/>
    <mergeCell ref="L39:N39"/>
    <mergeCell ref="O39:Q39"/>
    <mergeCell ref="R39:T39"/>
    <mergeCell ref="U39:W39"/>
    <mergeCell ref="X39:Z39"/>
    <mergeCell ref="B37:I37"/>
    <mergeCell ref="L37:N37"/>
    <mergeCell ref="O37:Q37"/>
    <mergeCell ref="R37:T37"/>
    <mergeCell ref="U37:W37"/>
    <mergeCell ref="X37:Z37"/>
    <mergeCell ref="AA40:AC40"/>
    <mergeCell ref="AD40:AF40"/>
    <mergeCell ref="B42:I42"/>
    <mergeCell ref="L42:N42"/>
    <mergeCell ref="O42:Q42"/>
    <mergeCell ref="R42:T42"/>
    <mergeCell ref="U42:W42"/>
    <mergeCell ref="X42:Z42"/>
    <mergeCell ref="AA42:AC42"/>
    <mergeCell ref="AD42:AF42"/>
    <mergeCell ref="B41:K41"/>
    <mergeCell ref="L41:N41"/>
    <mergeCell ref="O41:Q41"/>
    <mergeCell ref="R41:T41"/>
    <mergeCell ref="U41:W41"/>
    <mergeCell ref="X41:Z41"/>
    <mergeCell ref="AA41:AC41"/>
    <mergeCell ref="AD41:AF41"/>
    <mergeCell ref="O45:Q45"/>
    <mergeCell ref="R45:T45"/>
    <mergeCell ref="U45:W45"/>
    <mergeCell ref="X45:Z45"/>
    <mergeCell ref="B40:I40"/>
    <mergeCell ref="L40:N40"/>
    <mergeCell ref="O40:Q40"/>
    <mergeCell ref="R40:T40"/>
    <mergeCell ref="U40:W40"/>
    <mergeCell ref="X40:Z40"/>
    <mergeCell ref="B51:I51"/>
    <mergeCell ref="L51:N51"/>
    <mergeCell ref="O51:Q51"/>
    <mergeCell ref="R51:T51"/>
    <mergeCell ref="AA45:AC45"/>
    <mergeCell ref="AD45:AF45"/>
    <mergeCell ref="AA46:AC46"/>
    <mergeCell ref="AD46:AF46"/>
    <mergeCell ref="B44:I44"/>
    <mergeCell ref="L44:N44"/>
    <mergeCell ref="O44:Q44"/>
    <mergeCell ref="R44:T44"/>
    <mergeCell ref="U44:W44"/>
    <mergeCell ref="X44:Z44"/>
    <mergeCell ref="AA44:AC44"/>
    <mergeCell ref="AD44:AF44"/>
    <mergeCell ref="B46:K46"/>
    <mergeCell ref="L46:N46"/>
    <mergeCell ref="O46:Q46"/>
    <mergeCell ref="R46:T46"/>
    <mergeCell ref="U46:W46"/>
    <mergeCell ref="X46:Z46"/>
    <mergeCell ref="B45:I45"/>
    <mergeCell ref="L45:N45"/>
    <mergeCell ref="L48:N48"/>
    <mergeCell ref="O48:Q48"/>
    <mergeCell ref="R48:T48"/>
    <mergeCell ref="U48:W48"/>
    <mergeCell ref="X48:Z48"/>
    <mergeCell ref="AA48:AC48"/>
    <mergeCell ref="AD48:AF48"/>
    <mergeCell ref="B47:K47"/>
    <mergeCell ref="L47:N47"/>
    <mergeCell ref="O47:Q47"/>
    <mergeCell ref="R47:T47"/>
    <mergeCell ref="U47:W47"/>
    <mergeCell ref="X47:Z47"/>
    <mergeCell ref="AA47:AC47"/>
    <mergeCell ref="C4:AE5"/>
    <mergeCell ref="AD52:AF52"/>
    <mergeCell ref="B53:K53"/>
    <mergeCell ref="L53:N54"/>
    <mergeCell ref="O53:Q54"/>
    <mergeCell ref="R53:T54"/>
    <mergeCell ref="U53:W54"/>
    <mergeCell ref="X53:Z54"/>
    <mergeCell ref="AA53:AC54"/>
    <mergeCell ref="AD53:AF54"/>
    <mergeCell ref="B52:K52"/>
    <mergeCell ref="L52:N52"/>
    <mergeCell ref="O52:Q52"/>
    <mergeCell ref="R52:T52"/>
    <mergeCell ref="U52:W52"/>
    <mergeCell ref="X52:Z52"/>
    <mergeCell ref="AA52:AC52"/>
    <mergeCell ref="U51:W51"/>
    <mergeCell ref="X51:Z51"/>
    <mergeCell ref="B54:I54"/>
    <mergeCell ref="AA51:AC51"/>
    <mergeCell ref="AD51:AF51"/>
    <mergeCell ref="AD47:AF47"/>
    <mergeCell ref="B48:I48"/>
    <mergeCell ref="B49:K49"/>
    <mergeCell ref="L49:N50"/>
    <mergeCell ref="O49:Q50"/>
    <mergeCell ref="R49:T50"/>
    <mergeCell ref="U49:W50"/>
    <mergeCell ref="X49:Z50"/>
    <mergeCell ref="AA49:AC50"/>
    <mergeCell ref="AD49:AF50"/>
    <mergeCell ref="B50:K50"/>
  </mergeCells>
  <phoneticPr fontId="4"/>
  <conditionalFormatting sqref="L29:N34 L39:N40 U39:W40 L41 U41 L42:N42 U42:W42">
    <cfRule type="expression" dxfId="1" priority="2">
      <formula>AND(L29&lt;O29,O29&gt;0)</formula>
    </cfRule>
  </conditionalFormatting>
  <conditionalFormatting sqref="U29:W34 L36:N37 U36:W37 L44:N54 U44:W54">
    <cfRule type="expression" dxfId="0" priority="3">
      <formula>AND(L29&lt;O29,O29&gt;0)</formula>
    </cfRule>
  </conditionalFormatting>
  <printOptions horizontalCentered="1"/>
  <pageMargins left="0.39370078740157483" right="0.51181102362204722" top="0.59055118110236227"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I49"/>
  <sheetViews>
    <sheetView showGridLines="0" showRowColHeaders="0" showZeros="0" zoomScaleNormal="100" workbookViewId="0">
      <selection activeCell="E7" sqref="E7:O7"/>
    </sheetView>
  </sheetViews>
  <sheetFormatPr defaultColWidth="9" defaultRowHeight="13.5"/>
  <cols>
    <col min="1" max="1" width="1.875" style="5" customWidth="1"/>
    <col min="2" max="10" width="3" style="5" customWidth="1"/>
    <col min="11" max="11" width="5.375" style="5" customWidth="1"/>
    <col min="12" max="19" width="2.5" style="5" customWidth="1"/>
    <col min="20" max="23" width="2.5" style="1" customWidth="1"/>
    <col min="24" max="25" width="2.5" style="5" customWidth="1"/>
    <col min="26" max="34" width="2.5" style="1" customWidth="1"/>
    <col min="35" max="35" width="2.25" style="1" customWidth="1"/>
    <col min="36" max="16384" width="9" style="1"/>
  </cols>
  <sheetData>
    <row r="1" spans="1:33" s="2" customFormat="1" ht="12" customHeight="1">
      <c r="A1" s="25" t="s">
        <v>9</v>
      </c>
      <c r="B1" s="25"/>
      <c r="C1" s="25"/>
      <c r="D1" s="25"/>
      <c r="E1" s="25"/>
      <c r="F1" s="26"/>
      <c r="G1" s="25"/>
      <c r="H1" s="25"/>
      <c r="I1" s="25"/>
      <c r="J1" s="25"/>
      <c r="K1" s="25"/>
      <c r="L1" s="25"/>
      <c r="M1" s="25"/>
      <c r="N1" s="25"/>
      <c r="O1" s="25"/>
      <c r="P1" s="25"/>
      <c r="Q1" s="25"/>
      <c r="R1" s="25"/>
      <c r="S1" s="25"/>
      <c r="T1" s="27"/>
      <c r="U1" s="25"/>
      <c r="V1" s="25"/>
      <c r="W1" s="25"/>
      <c r="X1" s="25"/>
      <c r="Y1" s="25"/>
      <c r="Z1" s="25"/>
      <c r="AA1" s="25"/>
      <c r="AB1" s="25"/>
      <c r="AC1" s="25"/>
      <c r="AD1" s="25"/>
      <c r="AE1" s="25"/>
      <c r="AF1" s="28"/>
      <c r="AG1" s="62" t="s">
        <v>209</v>
      </c>
    </row>
    <row r="2" spans="1:33">
      <c r="A2" s="30"/>
      <c r="B2" s="30"/>
      <c r="C2" s="30"/>
      <c r="D2" s="30"/>
      <c r="E2" s="30"/>
      <c r="F2" s="30"/>
      <c r="G2" s="30"/>
      <c r="H2" s="30"/>
      <c r="I2" s="30"/>
      <c r="J2" s="30"/>
      <c r="K2" s="30"/>
      <c r="L2" s="30"/>
      <c r="M2" s="30"/>
      <c r="N2" s="30"/>
      <c r="O2" s="30"/>
      <c r="P2" s="30"/>
      <c r="Q2" s="30"/>
      <c r="R2" s="25"/>
      <c r="S2" s="25"/>
      <c r="T2" s="25"/>
      <c r="U2" s="25"/>
      <c r="V2" s="25"/>
      <c r="W2" s="25"/>
      <c r="X2" s="25"/>
      <c r="Y2" s="25"/>
      <c r="Z2" s="25"/>
      <c r="AA2" s="25"/>
      <c r="AB2" s="25"/>
      <c r="AC2" s="25"/>
      <c r="AD2" s="25"/>
      <c r="AE2" s="25"/>
      <c r="AF2" s="25"/>
      <c r="AG2" s="29" t="s">
        <v>294</v>
      </c>
    </row>
    <row r="3" spans="1:33" ht="9" customHeight="1">
      <c r="B3" s="6"/>
      <c r="C3" s="6"/>
      <c r="D3" s="6"/>
      <c r="E3" s="6"/>
      <c r="F3" s="6"/>
      <c r="G3" s="6"/>
      <c r="H3" s="6"/>
      <c r="I3" s="6"/>
      <c r="J3" s="6"/>
      <c r="K3" s="6"/>
      <c r="L3" s="6"/>
      <c r="M3" s="6"/>
      <c r="N3" s="6"/>
      <c r="O3" s="6"/>
      <c r="P3" s="6"/>
      <c r="Q3" s="6"/>
      <c r="R3" s="6"/>
      <c r="S3" s="31"/>
      <c r="X3" s="6"/>
      <c r="Y3" s="31"/>
    </row>
    <row r="4" spans="1:33" ht="15" customHeight="1">
      <c r="B4" s="6"/>
      <c r="C4" s="286" t="s">
        <v>223</v>
      </c>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8"/>
      <c r="AF4"/>
    </row>
    <row r="5" spans="1:33" ht="15" customHeight="1">
      <c r="B5" s="6"/>
      <c r="C5" s="289"/>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1"/>
      <c r="AF5"/>
    </row>
    <row r="6" spans="1:33" ht="11.25" customHeight="1">
      <c r="B6" s="6"/>
      <c r="C6" s="6"/>
      <c r="D6" s="6"/>
      <c r="E6" s="6"/>
      <c r="F6" s="33"/>
      <c r="G6" s="6"/>
      <c r="H6" s="6"/>
      <c r="I6" s="6"/>
      <c r="J6" s="6"/>
      <c r="K6" s="6"/>
      <c r="L6" s="6"/>
      <c r="M6" s="6"/>
      <c r="N6" s="6"/>
      <c r="O6" s="6"/>
      <c r="P6" s="6"/>
      <c r="Q6" s="6"/>
      <c r="R6" s="6"/>
      <c r="S6" s="6"/>
      <c r="X6" s="6"/>
      <c r="Y6" s="6"/>
    </row>
    <row r="7" spans="1:33" ht="24" customHeight="1">
      <c r="B7" s="317" t="s">
        <v>34</v>
      </c>
      <c r="C7" s="318"/>
      <c r="D7" s="319"/>
      <c r="E7" s="246">
        <f>'１'!G19</f>
        <v>0</v>
      </c>
      <c r="F7" s="247"/>
      <c r="G7" s="247"/>
      <c r="H7" s="247"/>
      <c r="I7" s="247"/>
      <c r="J7" s="247"/>
      <c r="K7" s="247"/>
      <c r="L7" s="247"/>
      <c r="M7" s="247"/>
      <c r="N7" s="247"/>
      <c r="O7" s="248"/>
      <c r="P7" s="41"/>
      <c r="Q7" s="35" t="s">
        <v>59</v>
      </c>
      <c r="R7" s="35"/>
      <c r="S7" s="6"/>
      <c r="X7" s="35"/>
      <c r="Y7" s="6"/>
      <c r="AD7" s="34"/>
    </row>
    <row r="8" spans="1:33" ht="9" customHeight="1">
      <c r="B8" s="7"/>
      <c r="C8" s="7"/>
      <c r="D8" s="7"/>
      <c r="E8" s="6"/>
      <c r="F8" s="33"/>
      <c r="G8" s="6"/>
      <c r="H8" s="6"/>
      <c r="I8" s="6"/>
      <c r="J8" s="6"/>
      <c r="K8" s="6"/>
      <c r="L8" s="6"/>
      <c r="M8" s="6"/>
      <c r="N8" s="6"/>
      <c r="O8" s="6"/>
      <c r="P8" s="6"/>
      <c r="Q8" s="6"/>
      <c r="R8" s="6"/>
      <c r="S8" s="6"/>
      <c r="X8" s="6"/>
      <c r="Y8" s="6"/>
    </row>
    <row r="9" spans="1:33" ht="10.5" customHeight="1">
      <c r="B9" s="6"/>
      <c r="C9" s="6"/>
      <c r="D9" s="6"/>
      <c r="E9" s="6"/>
      <c r="F9" s="33"/>
      <c r="G9" s="6"/>
      <c r="H9" s="6"/>
      <c r="I9" s="6"/>
      <c r="J9" s="6"/>
      <c r="K9" s="6"/>
      <c r="L9" s="6"/>
      <c r="M9" s="6"/>
      <c r="N9" s="6"/>
      <c r="O9" s="6"/>
      <c r="P9" s="6"/>
      <c r="Q9" s="6"/>
      <c r="R9" s="6"/>
      <c r="S9" s="6"/>
      <c r="X9" s="6"/>
      <c r="Y9" s="6"/>
    </row>
    <row r="10" spans="1:33" ht="15" customHeight="1">
      <c r="B10" s="323"/>
      <c r="C10" s="343"/>
      <c r="D10" s="343"/>
      <c r="E10" s="343"/>
      <c r="F10" s="343"/>
      <c r="G10" s="343"/>
      <c r="H10" s="343"/>
      <c r="I10" s="343"/>
      <c r="J10" s="343"/>
      <c r="K10" s="344"/>
      <c r="L10" s="320" t="s">
        <v>11</v>
      </c>
      <c r="M10" s="321"/>
      <c r="N10" s="321"/>
      <c r="O10" s="321"/>
      <c r="P10" s="321"/>
      <c r="Q10" s="321"/>
      <c r="R10" s="321"/>
      <c r="S10" s="321"/>
      <c r="T10" s="322"/>
      <c r="U10" s="321" t="s">
        <v>56</v>
      </c>
      <c r="V10" s="321"/>
      <c r="W10" s="321"/>
      <c r="X10" s="321"/>
      <c r="Y10" s="321"/>
      <c r="Z10" s="321"/>
      <c r="AA10" s="321"/>
      <c r="AB10" s="321"/>
      <c r="AC10" s="322"/>
      <c r="AD10" s="320" t="s">
        <v>30</v>
      </c>
      <c r="AE10" s="335"/>
      <c r="AF10" s="336"/>
    </row>
    <row r="11" spans="1:33" ht="22.5" customHeight="1">
      <c r="B11" s="345"/>
      <c r="C11" s="346"/>
      <c r="D11" s="346"/>
      <c r="E11" s="346"/>
      <c r="F11" s="346"/>
      <c r="G11" s="346"/>
      <c r="H11" s="346"/>
      <c r="I11" s="346"/>
      <c r="J11" s="346"/>
      <c r="K11" s="347"/>
      <c r="L11" s="327" t="s">
        <v>207</v>
      </c>
      <c r="M11" s="328"/>
      <c r="N11" s="329"/>
      <c r="O11" s="327" t="s">
        <v>208</v>
      </c>
      <c r="P11" s="328"/>
      <c r="Q11" s="329"/>
      <c r="R11" s="327" t="s">
        <v>69</v>
      </c>
      <c r="S11" s="328"/>
      <c r="T11" s="329"/>
      <c r="U11" s="327" t="s">
        <v>207</v>
      </c>
      <c r="V11" s="328"/>
      <c r="W11" s="329"/>
      <c r="X11" s="327" t="s">
        <v>208</v>
      </c>
      <c r="Y11" s="328"/>
      <c r="Z11" s="329"/>
      <c r="AA11" s="327" t="s">
        <v>69</v>
      </c>
      <c r="AB11" s="328"/>
      <c r="AC11" s="329"/>
      <c r="AD11" s="330" t="s">
        <v>70</v>
      </c>
      <c r="AE11" s="341"/>
      <c r="AF11" s="342"/>
    </row>
    <row r="12" spans="1:33" ht="16.5" customHeight="1">
      <c r="B12" s="49" t="s">
        <v>120</v>
      </c>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1"/>
    </row>
    <row r="13" spans="1:33" ht="16.5" customHeight="1">
      <c r="B13" s="409" t="s">
        <v>165</v>
      </c>
      <c r="C13" s="410"/>
      <c r="D13" s="410"/>
      <c r="E13" s="410"/>
      <c r="F13" s="410"/>
      <c r="G13" s="410"/>
      <c r="H13" s="410"/>
      <c r="I13" s="410"/>
      <c r="J13" s="410"/>
      <c r="K13" s="411"/>
      <c r="L13" s="298"/>
      <c r="M13" s="353"/>
      <c r="N13" s="354"/>
      <c r="O13" s="283"/>
      <c r="P13" s="284"/>
      <c r="Q13" s="285"/>
      <c r="R13" s="298"/>
      <c r="S13" s="351"/>
      <c r="T13" s="352"/>
      <c r="U13" s="280"/>
      <c r="V13" s="353"/>
      <c r="W13" s="354"/>
      <c r="X13" s="283"/>
      <c r="Y13" s="284"/>
      <c r="Z13" s="285"/>
      <c r="AA13" s="280"/>
      <c r="AB13" s="353"/>
      <c r="AC13" s="354"/>
      <c r="AD13" s="320">
        <f t="shared" ref="AD13:AD25" si="0">L13+U13</f>
        <v>0</v>
      </c>
      <c r="AE13" s="251"/>
      <c r="AF13" s="252"/>
    </row>
    <row r="14" spans="1:33" ht="16.5" customHeight="1">
      <c r="B14" s="409" t="s">
        <v>166</v>
      </c>
      <c r="C14" s="410"/>
      <c r="D14" s="410"/>
      <c r="E14" s="410"/>
      <c r="F14" s="410"/>
      <c r="G14" s="410"/>
      <c r="H14" s="410"/>
      <c r="I14" s="410"/>
      <c r="J14" s="95"/>
      <c r="K14" s="37"/>
      <c r="L14" s="298"/>
      <c r="M14" s="353"/>
      <c r="N14" s="354"/>
      <c r="O14" s="283"/>
      <c r="P14" s="284"/>
      <c r="Q14" s="285"/>
      <c r="R14" s="298"/>
      <c r="S14" s="351"/>
      <c r="T14" s="352"/>
      <c r="U14" s="280"/>
      <c r="V14" s="353"/>
      <c r="W14" s="354"/>
      <c r="X14" s="283"/>
      <c r="Y14" s="284"/>
      <c r="Z14" s="285"/>
      <c r="AA14" s="280"/>
      <c r="AB14" s="353"/>
      <c r="AC14" s="354"/>
      <c r="AD14" s="320">
        <f t="shared" si="0"/>
        <v>0</v>
      </c>
      <c r="AE14" s="251"/>
      <c r="AF14" s="252"/>
    </row>
    <row r="15" spans="1:33" ht="16.5" customHeight="1">
      <c r="B15" s="409" t="s">
        <v>167</v>
      </c>
      <c r="C15" s="410"/>
      <c r="D15" s="410"/>
      <c r="E15" s="410"/>
      <c r="F15" s="410"/>
      <c r="G15" s="410"/>
      <c r="H15" s="410"/>
      <c r="I15" s="410"/>
      <c r="J15" s="95"/>
      <c r="K15" s="37"/>
      <c r="L15" s="298"/>
      <c r="M15" s="353"/>
      <c r="N15" s="354"/>
      <c r="O15" s="283"/>
      <c r="P15" s="284"/>
      <c r="Q15" s="285"/>
      <c r="R15" s="298"/>
      <c r="S15" s="351"/>
      <c r="T15" s="352"/>
      <c r="U15" s="280"/>
      <c r="V15" s="353"/>
      <c r="W15" s="354"/>
      <c r="X15" s="283"/>
      <c r="Y15" s="284"/>
      <c r="Z15" s="285"/>
      <c r="AA15" s="280"/>
      <c r="AB15" s="353"/>
      <c r="AC15" s="354"/>
      <c r="AD15" s="320">
        <f t="shared" si="0"/>
        <v>0</v>
      </c>
      <c r="AE15" s="251"/>
      <c r="AF15" s="252"/>
    </row>
    <row r="16" spans="1:33" ht="10.5" customHeight="1">
      <c r="B16" s="398" t="s">
        <v>168</v>
      </c>
      <c r="C16" s="399"/>
      <c r="D16" s="399"/>
      <c r="E16" s="399"/>
      <c r="F16" s="399"/>
      <c r="G16" s="399"/>
      <c r="H16" s="399"/>
      <c r="I16" s="399"/>
      <c r="J16" s="399"/>
      <c r="K16" s="400"/>
      <c r="L16" s="310"/>
      <c r="M16" s="311"/>
      <c r="N16" s="312"/>
      <c r="O16" s="371"/>
      <c r="P16" s="372"/>
      <c r="Q16" s="373"/>
      <c r="R16" s="310"/>
      <c r="S16" s="311"/>
      <c r="T16" s="312"/>
      <c r="U16" s="310"/>
      <c r="V16" s="311"/>
      <c r="W16" s="312"/>
      <c r="X16" s="371"/>
      <c r="Y16" s="372"/>
      <c r="Z16" s="373"/>
      <c r="AA16" s="310"/>
      <c r="AB16" s="311"/>
      <c r="AC16" s="312"/>
      <c r="AD16" s="383">
        <f t="shared" si="0"/>
        <v>0</v>
      </c>
      <c r="AE16" s="384"/>
      <c r="AF16" s="385"/>
    </row>
    <row r="17" spans="2:32" ht="8.25" customHeight="1">
      <c r="B17" s="419" t="s">
        <v>169</v>
      </c>
      <c r="C17" s="420"/>
      <c r="D17" s="420"/>
      <c r="E17" s="420"/>
      <c r="F17" s="420"/>
      <c r="G17" s="420"/>
      <c r="H17" s="420"/>
      <c r="I17" s="420"/>
      <c r="J17" s="100"/>
      <c r="K17" s="40"/>
      <c r="L17" s="368"/>
      <c r="M17" s="369"/>
      <c r="N17" s="370"/>
      <c r="O17" s="374"/>
      <c r="P17" s="375"/>
      <c r="Q17" s="376"/>
      <c r="R17" s="368"/>
      <c r="S17" s="369"/>
      <c r="T17" s="370"/>
      <c r="U17" s="368"/>
      <c r="V17" s="369"/>
      <c r="W17" s="370"/>
      <c r="X17" s="374"/>
      <c r="Y17" s="375"/>
      <c r="Z17" s="376"/>
      <c r="AA17" s="368"/>
      <c r="AB17" s="369"/>
      <c r="AC17" s="370"/>
      <c r="AD17" s="386">
        <f t="shared" si="0"/>
        <v>0</v>
      </c>
      <c r="AE17" s="387"/>
      <c r="AF17" s="388"/>
    </row>
    <row r="18" spans="2:32" ht="16.5" customHeight="1">
      <c r="B18" s="110" t="s">
        <v>258</v>
      </c>
      <c r="C18" s="95"/>
      <c r="D18" s="95"/>
      <c r="E18" s="95"/>
      <c r="F18" s="95"/>
      <c r="G18" s="95"/>
      <c r="H18" s="95"/>
      <c r="I18" s="95"/>
      <c r="J18" s="95"/>
      <c r="K18" s="111"/>
      <c r="L18" s="298"/>
      <c r="M18" s="353"/>
      <c r="N18" s="354"/>
      <c r="O18" s="283"/>
      <c r="P18" s="284"/>
      <c r="Q18" s="285"/>
      <c r="R18" s="298"/>
      <c r="S18" s="351"/>
      <c r="T18" s="352"/>
      <c r="U18" s="280"/>
      <c r="V18" s="353"/>
      <c r="W18" s="354"/>
      <c r="X18" s="283"/>
      <c r="Y18" s="284"/>
      <c r="Z18" s="285"/>
      <c r="AA18" s="280"/>
      <c r="AB18" s="353"/>
      <c r="AC18" s="354"/>
      <c r="AD18" s="320">
        <f t="shared" ref="AD18:AD24" si="1">L18+U18</f>
        <v>0</v>
      </c>
      <c r="AE18" s="321"/>
      <c r="AF18" s="322"/>
    </row>
    <row r="19" spans="2:32" ht="10.5" customHeight="1">
      <c r="B19" s="107" t="s">
        <v>259</v>
      </c>
      <c r="C19" s="108"/>
      <c r="D19" s="108"/>
      <c r="E19" s="108"/>
      <c r="F19" s="108"/>
      <c r="G19" s="108"/>
      <c r="H19" s="108"/>
      <c r="I19" s="108"/>
      <c r="J19" s="108"/>
      <c r="K19" s="38"/>
      <c r="L19" s="310"/>
      <c r="M19" s="311"/>
      <c r="N19" s="312"/>
      <c r="O19" s="371"/>
      <c r="P19" s="372"/>
      <c r="Q19" s="373"/>
      <c r="R19" s="310"/>
      <c r="S19" s="311"/>
      <c r="T19" s="312"/>
      <c r="U19" s="377"/>
      <c r="V19" s="378"/>
      <c r="W19" s="379"/>
      <c r="X19" s="371"/>
      <c r="Y19" s="372"/>
      <c r="Z19" s="373"/>
      <c r="AA19" s="377"/>
      <c r="AB19" s="378"/>
      <c r="AC19" s="379"/>
      <c r="AD19" s="383">
        <f t="shared" si="1"/>
        <v>0</v>
      </c>
      <c r="AE19" s="384"/>
      <c r="AF19" s="385"/>
    </row>
    <row r="20" spans="2:32" ht="8.25" customHeight="1">
      <c r="B20" s="112" t="s">
        <v>264</v>
      </c>
      <c r="C20" s="113"/>
      <c r="D20" s="113"/>
      <c r="E20" s="113"/>
      <c r="F20" s="113"/>
      <c r="G20" s="113"/>
      <c r="H20" s="113"/>
      <c r="I20" s="113"/>
      <c r="J20" s="106"/>
      <c r="K20" s="40"/>
      <c r="L20" s="368"/>
      <c r="M20" s="369"/>
      <c r="N20" s="370"/>
      <c r="O20" s="374"/>
      <c r="P20" s="375"/>
      <c r="Q20" s="376"/>
      <c r="R20" s="368"/>
      <c r="S20" s="369"/>
      <c r="T20" s="370"/>
      <c r="U20" s="380"/>
      <c r="V20" s="381"/>
      <c r="W20" s="382"/>
      <c r="X20" s="374"/>
      <c r="Y20" s="375"/>
      <c r="Z20" s="376"/>
      <c r="AA20" s="380"/>
      <c r="AB20" s="381"/>
      <c r="AC20" s="382"/>
      <c r="AD20" s="386">
        <f t="shared" si="1"/>
        <v>0</v>
      </c>
      <c r="AE20" s="387"/>
      <c r="AF20" s="388"/>
    </row>
    <row r="21" spans="2:32" ht="10.5" customHeight="1">
      <c r="B21" s="107" t="s">
        <v>260</v>
      </c>
      <c r="C21" s="108"/>
      <c r="D21" s="108"/>
      <c r="E21" s="108"/>
      <c r="F21" s="108"/>
      <c r="G21" s="108"/>
      <c r="H21" s="108"/>
      <c r="I21" s="108"/>
      <c r="J21" s="108"/>
      <c r="K21" s="109"/>
      <c r="L21" s="310"/>
      <c r="M21" s="311"/>
      <c r="N21" s="312"/>
      <c r="O21" s="371"/>
      <c r="P21" s="372"/>
      <c r="Q21" s="373"/>
      <c r="R21" s="310"/>
      <c r="S21" s="311"/>
      <c r="T21" s="312"/>
      <c r="U21" s="377"/>
      <c r="V21" s="378"/>
      <c r="W21" s="379"/>
      <c r="X21" s="371"/>
      <c r="Y21" s="372"/>
      <c r="Z21" s="373"/>
      <c r="AA21" s="377"/>
      <c r="AB21" s="378"/>
      <c r="AC21" s="379"/>
      <c r="AD21" s="383">
        <f t="shared" si="1"/>
        <v>0</v>
      </c>
      <c r="AE21" s="384"/>
      <c r="AF21" s="385"/>
    </row>
    <row r="22" spans="2:32" ht="9" customHeight="1">
      <c r="B22" s="114" t="s">
        <v>265</v>
      </c>
      <c r="C22" s="115"/>
      <c r="D22" s="115"/>
      <c r="E22" s="115"/>
      <c r="F22" s="115"/>
      <c r="G22" s="115"/>
      <c r="H22" s="115"/>
      <c r="I22" s="115"/>
      <c r="J22" s="115"/>
      <c r="K22" s="116"/>
      <c r="L22" s="368"/>
      <c r="M22" s="369"/>
      <c r="N22" s="370"/>
      <c r="O22" s="374"/>
      <c r="P22" s="375"/>
      <c r="Q22" s="376"/>
      <c r="R22" s="368"/>
      <c r="S22" s="369"/>
      <c r="T22" s="370"/>
      <c r="U22" s="380"/>
      <c r="V22" s="381"/>
      <c r="W22" s="382"/>
      <c r="X22" s="374"/>
      <c r="Y22" s="375"/>
      <c r="Z22" s="376"/>
      <c r="AA22" s="380"/>
      <c r="AB22" s="381"/>
      <c r="AC22" s="382"/>
      <c r="AD22" s="386">
        <f t="shared" si="1"/>
        <v>0</v>
      </c>
      <c r="AE22" s="387"/>
      <c r="AF22" s="388"/>
    </row>
    <row r="23" spans="2:32" ht="16.5" customHeight="1">
      <c r="B23" s="110" t="s">
        <v>261</v>
      </c>
      <c r="C23" s="95"/>
      <c r="D23" s="95"/>
      <c r="E23" s="95"/>
      <c r="F23" s="95"/>
      <c r="G23" s="95"/>
      <c r="H23" s="95"/>
      <c r="I23" s="95"/>
      <c r="J23" s="95"/>
      <c r="K23" s="111"/>
      <c r="L23" s="298"/>
      <c r="M23" s="353"/>
      <c r="N23" s="354"/>
      <c r="O23" s="283"/>
      <c r="P23" s="284"/>
      <c r="Q23" s="285"/>
      <c r="R23" s="298"/>
      <c r="S23" s="351"/>
      <c r="T23" s="352"/>
      <c r="U23" s="280"/>
      <c r="V23" s="353"/>
      <c r="W23" s="354"/>
      <c r="X23" s="283"/>
      <c r="Y23" s="284"/>
      <c r="Z23" s="285"/>
      <c r="AA23" s="280"/>
      <c r="AB23" s="353"/>
      <c r="AC23" s="354"/>
      <c r="AD23" s="320">
        <f t="shared" si="1"/>
        <v>0</v>
      </c>
      <c r="AE23" s="321"/>
      <c r="AF23" s="322"/>
    </row>
    <row r="24" spans="2:32" ht="16.5" customHeight="1">
      <c r="B24" s="110" t="s">
        <v>262</v>
      </c>
      <c r="C24" s="95"/>
      <c r="D24" s="95"/>
      <c r="E24" s="95"/>
      <c r="F24" s="95"/>
      <c r="G24" s="95"/>
      <c r="H24" s="95"/>
      <c r="I24" s="95"/>
      <c r="J24" s="95"/>
      <c r="K24" s="37"/>
      <c r="L24" s="298"/>
      <c r="M24" s="353"/>
      <c r="N24" s="354"/>
      <c r="O24" s="283"/>
      <c r="P24" s="284"/>
      <c r="Q24" s="285"/>
      <c r="R24" s="298"/>
      <c r="S24" s="351"/>
      <c r="T24" s="352"/>
      <c r="U24" s="280"/>
      <c r="V24" s="353"/>
      <c r="W24" s="354"/>
      <c r="X24" s="283"/>
      <c r="Y24" s="284"/>
      <c r="Z24" s="285"/>
      <c r="AA24" s="280"/>
      <c r="AB24" s="353"/>
      <c r="AC24" s="354"/>
      <c r="AD24" s="320">
        <f t="shared" si="1"/>
        <v>0</v>
      </c>
      <c r="AE24" s="321"/>
      <c r="AF24" s="322"/>
    </row>
    <row r="25" spans="2:32" ht="16.5" customHeight="1">
      <c r="B25" s="110" t="s">
        <v>263</v>
      </c>
      <c r="C25" s="95"/>
      <c r="D25" s="95"/>
      <c r="E25" s="95"/>
      <c r="F25" s="95"/>
      <c r="G25" s="95"/>
      <c r="H25" s="95"/>
      <c r="I25" s="95"/>
      <c r="J25" s="95"/>
      <c r="K25" s="37"/>
      <c r="L25" s="298"/>
      <c r="M25" s="353"/>
      <c r="N25" s="354"/>
      <c r="O25" s="283"/>
      <c r="P25" s="284"/>
      <c r="Q25" s="285"/>
      <c r="R25" s="298"/>
      <c r="S25" s="351"/>
      <c r="T25" s="352"/>
      <c r="U25" s="280"/>
      <c r="V25" s="353"/>
      <c r="W25" s="354"/>
      <c r="X25" s="283"/>
      <c r="Y25" s="284"/>
      <c r="Z25" s="285"/>
      <c r="AA25" s="280"/>
      <c r="AB25" s="353"/>
      <c r="AC25" s="354"/>
      <c r="AD25" s="320">
        <f t="shared" si="0"/>
        <v>0</v>
      </c>
      <c r="AE25" s="321"/>
      <c r="AF25" s="322"/>
    </row>
    <row r="26" spans="2:32" ht="16.5" customHeight="1">
      <c r="B26" s="49" t="s">
        <v>123</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1"/>
    </row>
    <row r="27" spans="2:32" ht="16.5" customHeight="1">
      <c r="B27" s="409" t="s">
        <v>170</v>
      </c>
      <c r="C27" s="412"/>
      <c r="D27" s="412"/>
      <c r="E27" s="412"/>
      <c r="F27" s="412"/>
      <c r="G27" s="412"/>
      <c r="H27" s="412"/>
      <c r="I27" s="412"/>
      <c r="J27" s="97"/>
      <c r="K27" s="37"/>
      <c r="L27" s="298"/>
      <c r="M27" s="353"/>
      <c r="N27" s="354"/>
      <c r="O27" s="283"/>
      <c r="P27" s="284"/>
      <c r="Q27" s="285"/>
      <c r="R27" s="298"/>
      <c r="S27" s="351"/>
      <c r="T27" s="352"/>
      <c r="U27" s="280"/>
      <c r="V27" s="353"/>
      <c r="W27" s="354"/>
      <c r="X27" s="283"/>
      <c r="Y27" s="284"/>
      <c r="Z27" s="285"/>
      <c r="AA27" s="280"/>
      <c r="AB27" s="353"/>
      <c r="AC27" s="354"/>
      <c r="AD27" s="320">
        <f>L27+U27</f>
        <v>0</v>
      </c>
      <c r="AE27" s="251"/>
      <c r="AF27" s="252"/>
    </row>
    <row r="28" spans="2:32" ht="16.5" customHeight="1">
      <c r="B28" s="49" t="s">
        <v>171</v>
      </c>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1"/>
    </row>
    <row r="29" spans="2:32" ht="16.5" customHeight="1">
      <c r="B29" s="409" t="s">
        <v>172</v>
      </c>
      <c r="C29" s="410"/>
      <c r="D29" s="410"/>
      <c r="E29" s="410"/>
      <c r="F29" s="410"/>
      <c r="G29" s="410"/>
      <c r="H29" s="410"/>
      <c r="I29" s="410"/>
      <c r="J29" s="95"/>
      <c r="K29" s="37"/>
      <c r="L29" s="298"/>
      <c r="M29" s="351"/>
      <c r="N29" s="352"/>
      <c r="O29" s="283"/>
      <c r="P29" s="284"/>
      <c r="Q29" s="285"/>
      <c r="R29" s="298"/>
      <c r="S29" s="351"/>
      <c r="T29" s="352"/>
      <c r="U29" s="280"/>
      <c r="V29" s="353"/>
      <c r="W29" s="354"/>
      <c r="X29" s="283"/>
      <c r="Y29" s="284"/>
      <c r="Z29" s="285"/>
      <c r="AA29" s="280"/>
      <c r="AB29" s="353"/>
      <c r="AC29" s="354"/>
      <c r="AD29" s="320">
        <f>L29+U29</f>
        <v>0</v>
      </c>
      <c r="AE29" s="321"/>
      <c r="AF29" s="322"/>
    </row>
    <row r="30" spans="2:32" ht="16.5" customHeight="1">
      <c r="B30" s="409" t="s">
        <v>173</v>
      </c>
      <c r="C30" s="410"/>
      <c r="D30" s="410"/>
      <c r="E30" s="410"/>
      <c r="F30" s="410"/>
      <c r="G30" s="410"/>
      <c r="H30" s="410"/>
      <c r="I30" s="410"/>
      <c r="J30" s="95"/>
      <c r="K30" s="37"/>
      <c r="L30" s="298"/>
      <c r="M30" s="351"/>
      <c r="N30" s="352"/>
      <c r="O30" s="283"/>
      <c r="P30" s="284"/>
      <c r="Q30" s="285"/>
      <c r="R30" s="298"/>
      <c r="S30" s="351"/>
      <c r="T30" s="352"/>
      <c r="U30" s="280"/>
      <c r="V30" s="353"/>
      <c r="W30" s="354"/>
      <c r="X30" s="283"/>
      <c r="Y30" s="284"/>
      <c r="Z30" s="285"/>
      <c r="AA30" s="280"/>
      <c r="AB30" s="353"/>
      <c r="AC30" s="354"/>
      <c r="AD30" s="320">
        <f>L30+U30</f>
        <v>0</v>
      </c>
      <c r="AE30" s="321"/>
      <c r="AF30" s="322"/>
    </row>
    <row r="31" spans="2:32" ht="16.5" customHeight="1">
      <c r="B31" s="49" t="s">
        <v>130</v>
      </c>
      <c r="C31" s="97"/>
      <c r="D31" s="97"/>
      <c r="E31" s="97"/>
      <c r="F31" s="97"/>
      <c r="G31" s="97"/>
      <c r="H31" s="97"/>
      <c r="I31" s="97"/>
      <c r="J31" s="97"/>
      <c r="K31" s="37"/>
      <c r="L31" s="298"/>
      <c r="M31" s="353"/>
      <c r="N31" s="354"/>
      <c r="O31" s="283"/>
      <c r="P31" s="284"/>
      <c r="Q31" s="285"/>
      <c r="R31" s="298"/>
      <c r="S31" s="351"/>
      <c r="T31" s="352"/>
      <c r="U31" s="280"/>
      <c r="V31" s="353"/>
      <c r="W31" s="354"/>
      <c r="X31" s="283"/>
      <c r="Y31" s="284"/>
      <c r="Z31" s="285"/>
      <c r="AA31" s="280"/>
      <c r="AB31" s="353"/>
      <c r="AC31" s="354"/>
      <c r="AD31" s="320">
        <f>L31+U31</f>
        <v>0</v>
      </c>
      <c r="AE31" s="251"/>
      <c r="AF31" s="252"/>
    </row>
    <row r="32" spans="2:32" ht="16.5" customHeight="1">
      <c r="B32" s="49"/>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1"/>
    </row>
    <row r="33" spans="2:35" ht="16.5" customHeight="1">
      <c r="B33" s="49" t="s">
        <v>175</v>
      </c>
      <c r="C33" s="50"/>
      <c r="D33" s="50"/>
      <c r="E33" s="50"/>
      <c r="F33" s="50"/>
      <c r="G33" s="50"/>
      <c r="H33" s="50"/>
      <c r="I33" s="50"/>
      <c r="J33" s="50" t="s">
        <v>217</v>
      </c>
      <c r="K33" s="50"/>
      <c r="L33" s="50"/>
      <c r="M33" s="50"/>
      <c r="N33" s="50"/>
      <c r="O33" s="50"/>
      <c r="P33" s="50"/>
      <c r="Q33" s="50"/>
      <c r="R33" s="50"/>
      <c r="S33" s="50"/>
      <c r="T33" s="50"/>
      <c r="U33" s="50"/>
      <c r="V33" s="50"/>
      <c r="W33" s="50"/>
      <c r="X33" s="50"/>
      <c r="Y33" s="50"/>
      <c r="Z33" s="50"/>
      <c r="AA33" s="50"/>
      <c r="AB33" s="50"/>
      <c r="AC33" s="50"/>
      <c r="AD33" s="50"/>
      <c r="AE33" s="50"/>
      <c r="AF33" s="51"/>
    </row>
    <row r="34" spans="2:35" ht="16.5" customHeight="1">
      <c r="B34" s="409" t="s">
        <v>190</v>
      </c>
      <c r="C34" s="410"/>
      <c r="D34" s="410"/>
      <c r="E34" s="410"/>
      <c r="F34" s="410"/>
      <c r="G34" s="410"/>
      <c r="H34" s="410"/>
      <c r="I34" s="410"/>
      <c r="J34" s="95"/>
      <c r="K34" s="43"/>
      <c r="L34" s="298"/>
      <c r="M34" s="353"/>
      <c r="N34" s="354"/>
      <c r="O34" s="320">
        <f>L34</f>
        <v>0</v>
      </c>
      <c r="P34" s="251"/>
      <c r="Q34" s="252"/>
      <c r="R34" s="298"/>
      <c r="S34" s="353"/>
      <c r="T34" s="354"/>
      <c r="U34" s="298"/>
      <c r="V34" s="353"/>
      <c r="W34" s="354"/>
      <c r="X34" s="320">
        <f>U34</f>
        <v>0</v>
      </c>
      <c r="Y34" s="251"/>
      <c r="Z34" s="252"/>
      <c r="AA34" s="298"/>
      <c r="AB34" s="353"/>
      <c r="AC34" s="354"/>
      <c r="AD34" s="320">
        <f t="shared" ref="AD34:AD44" si="2">(L34*1.4)+(U34*1.4)</f>
        <v>0</v>
      </c>
      <c r="AE34" s="251"/>
      <c r="AF34" s="252"/>
    </row>
    <row r="35" spans="2:35" ht="16.5" customHeight="1">
      <c r="B35" s="409" t="s">
        <v>191</v>
      </c>
      <c r="C35" s="410"/>
      <c r="D35" s="410"/>
      <c r="E35" s="410"/>
      <c r="F35" s="410"/>
      <c r="G35" s="410"/>
      <c r="H35" s="410"/>
      <c r="I35" s="410"/>
      <c r="J35" s="95"/>
      <c r="K35" s="43"/>
      <c r="L35" s="298"/>
      <c r="M35" s="353"/>
      <c r="N35" s="354"/>
      <c r="O35" s="320">
        <f>L35</f>
        <v>0</v>
      </c>
      <c r="P35" s="251"/>
      <c r="Q35" s="252"/>
      <c r="R35" s="298"/>
      <c r="S35" s="353"/>
      <c r="T35" s="354"/>
      <c r="U35" s="298"/>
      <c r="V35" s="353"/>
      <c r="W35" s="354"/>
      <c r="X35" s="320">
        <f>U35</f>
        <v>0</v>
      </c>
      <c r="Y35" s="251"/>
      <c r="Z35" s="252"/>
      <c r="AA35" s="298"/>
      <c r="AB35" s="353"/>
      <c r="AC35" s="354"/>
      <c r="AD35" s="320">
        <f t="shared" si="2"/>
        <v>0</v>
      </c>
      <c r="AE35" s="251"/>
      <c r="AF35" s="252"/>
    </row>
    <row r="36" spans="2:35" ht="16.5" customHeight="1">
      <c r="B36" s="404" t="s">
        <v>192</v>
      </c>
      <c r="C36" s="405"/>
      <c r="D36" s="405"/>
      <c r="E36" s="405"/>
      <c r="F36" s="405"/>
      <c r="G36" s="405"/>
      <c r="H36" s="405"/>
      <c r="I36" s="405"/>
      <c r="J36" s="405"/>
      <c r="K36" s="406"/>
      <c r="L36" s="298"/>
      <c r="M36" s="353"/>
      <c r="N36" s="354"/>
      <c r="O36" s="320">
        <f t="shared" ref="O36:O39" si="3">L36</f>
        <v>0</v>
      </c>
      <c r="P36" s="251"/>
      <c r="Q36" s="252"/>
      <c r="R36" s="298"/>
      <c r="S36" s="353"/>
      <c r="T36" s="354"/>
      <c r="U36" s="298"/>
      <c r="V36" s="353"/>
      <c r="W36" s="354"/>
      <c r="X36" s="320">
        <f t="shared" ref="X36:X44" si="4">U36</f>
        <v>0</v>
      </c>
      <c r="Y36" s="251"/>
      <c r="Z36" s="252"/>
      <c r="AA36" s="298"/>
      <c r="AB36" s="353"/>
      <c r="AC36" s="354"/>
      <c r="AD36" s="320">
        <f t="shared" si="2"/>
        <v>0</v>
      </c>
      <c r="AE36" s="251"/>
      <c r="AF36" s="252"/>
    </row>
    <row r="37" spans="2:35" ht="16.5" customHeight="1">
      <c r="B37" s="409" t="s">
        <v>193</v>
      </c>
      <c r="C37" s="410"/>
      <c r="D37" s="410"/>
      <c r="E37" s="410"/>
      <c r="F37" s="410"/>
      <c r="G37" s="410"/>
      <c r="H37" s="410"/>
      <c r="I37" s="410"/>
      <c r="J37" s="95"/>
      <c r="K37" s="43"/>
      <c r="L37" s="298"/>
      <c r="M37" s="353"/>
      <c r="N37" s="354"/>
      <c r="O37" s="320">
        <f t="shared" si="3"/>
        <v>0</v>
      </c>
      <c r="P37" s="251"/>
      <c r="Q37" s="252"/>
      <c r="R37" s="298"/>
      <c r="S37" s="353"/>
      <c r="T37" s="354"/>
      <c r="U37" s="298"/>
      <c r="V37" s="353"/>
      <c r="W37" s="354"/>
      <c r="X37" s="320">
        <f t="shared" si="4"/>
        <v>0</v>
      </c>
      <c r="Y37" s="251"/>
      <c r="Z37" s="252"/>
      <c r="AA37" s="298"/>
      <c r="AB37" s="353"/>
      <c r="AC37" s="354"/>
      <c r="AD37" s="320">
        <f t="shared" si="2"/>
        <v>0</v>
      </c>
      <c r="AE37" s="251"/>
      <c r="AF37" s="252"/>
    </row>
    <row r="38" spans="2:35" ht="16.5" customHeight="1">
      <c r="B38" s="409" t="s">
        <v>194</v>
      </c>
      <c r="C38" s="410"/>
      <c r="D38" s="410"/>
      <c r="E38" s="410"/>
      <c r="F38" s="410"/>
      <c r="G38" s="410"/>
      <c r="H38" s="410"/>
      <c r="I38" s="410"/>
      <c r="J38" s="95"/>
      <c r="K38" s="43"/>
      <c r="L38" s="298"/>
      <c r="M38" s="353"/>
      <c r="N38" s="354"/>
      <c r="O38" s="320">
        <f t="shared" si="3"/>
        <v>0</v>
      </c>
      <c r="P38" s="251"/>
      <c r="Q38" s="252"/>
      <c r="R38" s="298"/>
      <c r="S38" s="353"/>
      <c r="T38" s="354"/>
      <c r="U38" s="298"/>
      <c r="V38" s="353"/>
      <c r="W38" s="354"/>
      <c r="X38" s="320">
        <f t="shared" si="4"/>
        <v>0</v>
      </c>
      <c r="Y38" s="251"/>
      <c r="Z38" s="252"/>
      <c r="AA38" s="298"/>
      <c r="AB38" s="353"/>
      <c r="AC38" s="354"/>
      <c r="AD38" s="320">
        <f t="shared" si="2"/>
        <v>0</v>
      </c>
      <c r="AE38" s="251"/>
      <c r="AF38" s="252"/>
    </row>
    <row r="39" spans="2:35" ht="16.5" customHeight="1">
      <c r="B39" s="409" t="s">
        <v>195</v>
      </c>
      <c r="C39" s="410"/>
      <c r="D39" s="410"/>
      <c r="E39" s="410"/>
      <c r="F39" s="410"/>
      <c r="G39" s="410"/>
      <c r="H39" s="410"/>
      <c r="I39" s="410"/>
      <c r="J39" s="410"/>
      <c r="K39" s="411"/>
      <c r="L39" s="298"/>
      <c r="M39" s="353"/>
      <c r="N39" s="354"/>
      <c r="O39" s="320">
        <f t="shared" si="3"/>
        <v>0</v>
      </c>
      <c r="P39" s="251"/>
      <c r="Q39" s="252"/>
      <c r="R39" s="298"/>
      <c r="S39" s="353"/>
      <c r="T39" s="354"/>
      <c r="U39" s="298"/>
      <c r="V39" s="353"/>
      <c r="W39" s="354"/>
      <c r="X39" s="320">
        <f t="shared" si="4"/>
        <v>0</v>
      </c>
      <c r="Y39" s="251"/>
      <c r="Z39" s="252"/>
      <c r="AA39" s="298"/>
      <c r="AB39" s="353"/>
      <c r="AC39" s="354"/>
      <c r="AD39" s="320">
        <f t="shared" si="2"/>
        <v>0</v>
      </c>
      <c r="AE39" s="251"/>
      <c r="AF39" s="252"/>
    </row>
    <row r="40" spans="2:35" ht="16.5" customHeight="1">
      <c r="B40" s="409" t="s">
        <v>196</v>
      </c>
      <c r="C40" s="410"/>
      <c r="D40" s="410"/>
      <c r="E40" s="410"/>
      <c r="F40" s="410"/>
      <c r="G40" s="410"/>
      <c r="H40" s="410"/>
      <c r="I40" s="410"/>
      <c r="J40" s="95"/>
      <c r="K40" s="43"/>
      <c r="L40" s="298"/>
      <c r="M40" s="353"/>
      <c r="N40" s="354"/>
      <c r="O40" s="320">
        <f t="shared" ref="O40:O44" si="5">L40</f>
        <v>0</v>
      </c>
      <c r="P40" s="251"/>
      <c r="Q40" s="252"/>
      <c r="R40" s="298"/>
      <c r="S40" s="353"/>
      <c r="T40" s="354"/>
      <c r="U40" s="298"/>
      <c r="V40" s="353"/>
      <c r="W40" s="354"/>
      <c r="X40" s="320">
        <f t="shared" si="4"/>
        <v>0</v>
      </c>
      <c r="Y40" s="251"/>
      <c r="Z40" s="252"/>
      <c r="AA40" s="298"/>
      <c r="AB40" s="353"/>
      <c r="AC40" s="354"/>
      <c r="AD40" s="320">
        <f t="shared" si="2"/>
        <v>0</v>
      </c>
      <c r="AE40" s="251"/>
      <c r="AF40" s="252"/>
    </row>
    <row r="41" spans="2:35" ht="16.5" customHeight="1">
      <c r="B41" s="409" t="s">
        <v>197</v>
      </c>
      <c r="C41" s="410"/>
      <c r="D41" s="410"/>
      <c r="E41" s="410"/>
      <c r="F41" s="410"/>
      <c r="G41" s="410"/>
      <c r="H41" s="410"/>
      <c r="I41" s="410"/>
      <c r="J41" s="95"/>
      <c r="K41" s="43"/>
      <c r="L41" s="298"/>
      <c r="M41" s="353"/>
      <c r="N41" s="354"/>
      <c r="O41" s="320">
        <f t="shared" si="5"/>
        <v>0</v>
      </c>
      <c r="P41" s="251"/>
      <c r="Q41" s="252"/>
      <c r="R41" s="298"/>
      <c r="S41" s="353"/>
      <c r="T41" s="354"/>
      <c r="U41" s="298"/>
      <c r="V41" s="353"/>
      <c r="W41" s="354"/>
      <c r="X41" s="320">
        <f t="shared" si="4"/>
        <v>0</v>
      </c>
      <c r="Y41" s="251"/>
      <c r="Z41" s="252"/>
      <c r="AA41" s="298"/>
      <c r="AB41" s="353"/>
      <c r="AC41" s="354"/>
      <c r="AD41" s="320">
        <f t="shared" si="2"/>
        <v>0</v>
      </c>
      <c r="AE41" s="251"/>
      <c r="AF41" s="252"/>
    </row>
    <row r="42" spans="2:35" ht="16.5" customHeight="1">
      <c r="B42" s="409" t="s">
        <v>198</v>
      </c>
      <c r="C42" s="410"/>
      <c r="D42" s="410"/>
      <c r="E42" s="410"/>
      <c r="F42" s="410"/>
      <c r="G42" s="410"/>
      <c r="H42" s="410"/>
      <c r="I42" s="410"/>
      <c r="J42" s="95"/>
      <c r="K42" s="43"/>
      <c r="L42" s="298"/>
      <c r="M42" s="353"/>
      <c r="N42" s="354"/>
      <c r="O42" s="320">
        <f t="shared" si="5"/>
        <v>0</v>
      </c>
      <c r="P42" s="251"/>
      <c r="Q42" s="252"/>
      <c r="R42" s="298"/>
      <c r="S42" s="353"/>
      <c r="T42" s="354"/>
      <c r="U42" s="298"/>
      <c r="V42" s="353"/>
      <c r="W42" s="354"/>
      <c r="X42" s="320">
        <f t="shared" si="4"/>
        <v>0</v>
      </c>
      <c r="Y42" s="251"/>
      <c r="Z42" s="252"/>
      <c r="AA42" s="298"/>
      <c r="AB42" s="353"/>
      <c r="AC42" s="354"/>
      <c r="AD42" s="320">
        <f t="shared" si="2"/>
        <v>0</v>
      </c>
      <c r="AE42" s="251"/>
      <c r="AF42" s="252"/>
    </row>
    <row r="43" spans="2:35" ht="16.5" customHeight="1">
      <c r="B43" s="409" t="s">
        <v>199</v>
      </c>
      <c r="C43" s="410"/>
      <c r="D43" s="410"/>
      <c r="E43" s="410"/>
      <c r="F43" s="410"/>
      <c r="G43" s="410"/>
      <c r="H43" s="410"/>
      <c r="I43" s="410"/>
      <c r="J43" s="95"/>
      <c r="K43" s="43"/>
      <c r="L43" s="298"/>
      <c r="M43" s="353"/>
      <c r="N43" s="354"/>
      <c r="O43" s="320">
        <f t="shared" si="5"/>
        <v>0</v>
      </c>
      <c r="P43" s="251"/>
      <c r="Q43" s="252"/>
      <c r="R43" s="298"/>
      <c r="S43" s="353"/>
      <c r="T43" s="354"/>
      <c r="U43" s="298"/>
      <c r="V43" s="353"/>
      <c r="W43" s="354"/>
      <c r="X43" s="320">
        <f t="shared" si="4"/>
        <v>0</v>
      </c>
      <c r="Y43" s="251"/>
      <c r="Z43" s="252"/>
      <c r="AA43" s="298"/>
      <c r="AB43" s="353"/>
      <c r="AC43" s="354"/>
      <c r="AD43" s="320">
        <f t="shared" si="2"/>
        <v>0</v>
      </c>
      <c r="AE43" s="251"/>
      <c r="AF43" s="252"/>
    </row>
    <row r="44" spans="2:35" ht="16.5" customHeight="1">
      <c r="B44" s="409" t="s">
        <v>200</v>
      </c>
      <c r="C44" s="410"/>
      <c r="D44" s="410"/>
      <c r="E44" s="410"/>
      <c r="F44" s="410"/>
      <c r="G44" s="410"/>
      <c r="H44" s="410"/>
      <c r="I44" s="410"/>
      <c r="J44" s="95"/>
      <c r="K44" s="43"/>
      <c r="L44" s="298"/>
      <c r="M44" s="353"/>
      <c r="N44" s="354"/>
      <c r="O44" s="320">
        <f t="shared" si="5"/>
        <v>0</v>
      </c>
      <c r="P44" s="251"/>
      <c r="Q44" s="252"/>
      <c r="R44" s="298"/>
      <c r="S44" s="353"/>
      <c r="T44" s="354"/>
      <c r="U44" s="298"/>
      <c r="V44" s="353"/>
      <c r="W44" s="354"/>
      <c r="X44" s="320">
        <f t="shared" si="4"/>
        <v>0</v>
      </c>
      <c r="Y44" s="251"/>
      <c r="Z44" s="252"/>
      <c r="AA44" s="298"/>
      <c r="AB44" s="353"/>
      <c r="AC44" s="354"/>
      <c r="AD44" s="320">
        <f t="shared" si="2"/>
        <v>0</v>
      </c>
      <c r="AE44" s="251"/>
      <c r="AF44" s="252"/>
    </row>
    <row r="45" spans="2:35" ht="16.5" customHeight="1">
      <c r="B45" s="301" t="s">
        <v>174</v>
      </c>
      <c r="C45" s="357"/>
      <c r="D45" s="357"/>
      <c r="E45" s="357"/>
      <c r="F45" s="357"/>
      <c r="G45" s="357"/>
      <c r="H45" s="357"/>
      <c r="I45" s="357"/>
      <c r="J45" s="357"/>
      <c r="K45" s="358"/>
      <c r="L45" s="320">
        <f>SUM(更新１難易度C術者総数その１,更新１難易度C術者総数その２)</f>
        <v>0</v>
      </c>
      <c r="M45" s="251"/>
      <c r="N45" s="252"/>
      <c r="O45" s="320">
        <f>SUM(更新１難易度C術者16歳未満その１,更新１難易度C術者16歳未満その２)</f>
        <v>0</v>
      </c>
      <c r="P45" s="251"/>
      <c r="Q45" s="252"/>
      <c r="R45" s="320"/>
      <c r="S45" s="251"/>
      <c r="T45" s="252"/>
      <c r="U45" s="320">
        <f>SUM(更新１難易度C助手総数その１,更新１難易度C助手総数その２)</f>
        <v>0</v>
      </c>
      <c r="V45" s="251"/>
      <c r="W45" s="252"/>
      <c r="X45" s="320">
        <f>SUM(更新１難易度C助手16歳未満その１,更新１難易度C助手16歳未満その２)</f>
        <v>0</v>
      </c>
      <c r="Y45" s="251"/>
      <c r="Z45" s="252"/>
      <c r="AA45" s="320"/>
      <c r="AB45" s="251"/>
      <c r="AC45" s="252"/>
      <c r="AD45" s="320">
        <f>SUM(更新１難易度C合計件数その１,更新１難易度C合計件数その２)</f>
        <v>0</v>
      </c>
      <c r="AE45" s="251"/>
      <c r="AF45" s="252"/>
      <c r="AG45"/>
      <c r="AH45"/>
      <c r="AI45"/>
    </row>
    <row r="46" spans="2:35" ht="16.5" customHeight="1">
      <c r="R46" s="394"/>
      <c r="S46" s="394"/>
      <c r="T46" s="394"/>
      <c r="U46" s="394"/>
      <c r="V46" s="4"/>
      <c r="W46" s="4"/>
      <c r="X46" s="4"/>
      <c r="Y46" s="4"/>
      <c r="AA46" s="394"/>
      <c r="AB46" s="394"/>
      <c r="AC46" s="394"/>
      <c r="AD46" s="394"/>
      <c r="AE46" s="4"/>
      <c r="AF46" s="4"/>
      <c r="AG46"/>
      <c r="AH46"/>
      <c r="AI46"/>
    </row>
    <row r="47" spans="2:35" ht="16.5" customHeight="1">
      <c r="T47" s="5"/>
      <c r="U47" s="4"/>
      <c r="V47" s="4"/>
      <c r="W47" s="4"/>
      <c r="Z47" s="5"/>
      <c r="AA47" s="4"/>
      <c r="AB47" s="4"/>
      <c r="AC47" s="4"/>
      <c r="AD47" s="4"/>
      <c r="AE47" s="4"/>
      <c r="AF47" s="4"/>
    </row>
    <row r="48" spans="2:35" ht="16.5" customHeight="1"/>
    <row r="49" ht="16.5" customHeight="1"/>
  </sheetData>
  <sheetProtection algorithmName="SHA-512" hashValue="/CHHms8fZ/xbVlW9Qw+2cQYip5k8vn+7viMdvaKKYWKAJum597+2FodOym8A47yOWGaxZWXP/cV5yW7MzwFifg==" saltValue="im2mkBJ6QsiFS8OVHvJZQw==" spinCount="100000" sheet="1" objects="1" scenarios="1"/>
  <mergeCells count="218">
    <mergeCell ref="R46:U46"/>
    <mergeCell ref="AA46:AD46"/>
    <mergeCell ref="E7:O7"/>
    <mergeCell ref="L44:N44"/>
    <mergeCell ref="O44:Q44"/>
    <mergeCell ref="R44:T44"/>
    <mergeCell ref="U44:W44"/>
    <mergeCell ref="X44:Z44"/>
    <mergeCell ref="AA44:AC44"/>
    <mergeCell ref="AD44:AF44"/>
    <mergeCell ref="L42:N42"/>
    <mergeCell ref="O42:Q42"/>
    <mergeCell ref="R42:T42"/>
    <mergeCell ref="U42:W42"/>
    <mergeCell ref="X42:Z42"/>
    <mergeCell ref="AA42:AC42"/>
    <mergeCell ref="AD42:AF42"/>
    <mergeCell ref="L43:N43"/>
    <mergeCell ref="O43:Q43"/>
    <mergeCell ref="R43:T43"/>
    <mergeCell ref="U43:W43"/>
    <mergeCell ref="AD43:AF43"/>
    <mergeCell ref="L40:N40"/>
    <mergeCell ref="O40:Q40"/>
    <mergeCell ref="R40:T40"/>
    <mergeCell ref="U40:W40"/>
    <mergeCell ref="X40:Z40"/>
    <mergeCell ref="AA40:AC40"/>
    <mergeCell ref="AD40:AF40"/>
    <mergeCell ref="L41:N41"/>
    <mergeCell ref="O41:Q41"/>
    <mergeCell ref="R41:T41"/>
    <mergeCell ref="U41:W41"/>
    <mergeCell ref="X41:Z41"/>
    <mergeCell ref="AA41:AC41"/>
    <mergeCell ref="AD41:AF41"/>
    <mergeCell ref="O38:Q38"/>
    <mergeCell ref="R38:T38"/>
    <mergeCell ref="U38:W38"/>
    <mergeCell ref="X38:Z38"/>
    <mergeCell ref="AA38:AC38"/>
    <mergeCell ref="AD38:AF38"/>
    <mergeCell ref="L39:N39"/>
    <mergeCell ref="O39:Q39"/>
    <mergeCell ref="R39:T39"/>
    <mergeCell ref="U39:W39"/>
    <mergeCell ref="X39:Z39"/>
    <mergeCell ref="AA39:AC39"/>
    <mergeCell ref="AD39:AF39"/>
    <mergeCell ref="O34:Q34"/>
    <mergeCell ref="R34:T34"/>
    <mergeCell ref="U34:W34"/>
    <mergeCell ref="X34:Z34"/>
    <mergeCell ref="AA34:AC34"/>
    <mergeCell ref="AD34:AF34"/>
    <mergeCell ref="L35:N35"/>
    <mergeCell ref="O35:Q35"/>
    <mergeCell ref="R35:T35"/>
    <mergeCell ref="U35:W35"/>
    <mergeCell ref="X35:Z35"/>
    <mergeCell ref="AA35:AC35"/>
    <mergeCell ref="AD35:AF35"/>
    <mergeCell ref="B7:D7"/>
    <mergeCell ref="L10:T10"/>
    <mergeCell ref="U10:AC10"/>
    <mergeCell ref="AA11:AC11"/>
    <mergeCell ref="AD11:AF11"/>
    <mergeCell ref="B13:K13"/>
    <mergeCell ref="L13:N13"/>
    <mergeCell ref="O13:Q13"/>
    <mergeCell ref="R13:T13"/>
    <mergeCell ref="U13:W13"/>
    <mergeCell ref="X13:Z13"/>
    <mergeCell ref="B10:K11"/>
    <mergeCell ref="AD10:AF10"/>
    <mergeCell ref="L11:N11"/>
    <mergeCell ref="O11:Q11"/>
    <mergeCell ref="R11:T11"/>
    <mergeCell ref="U11:W11"/>
    <mergeCell ref="X11:Z11"/>
    <mergeCell ref="AA13:AC13"/>
    <mergeCell ref="AD13:AF13"/>
    <mergeCell ref="B14:I14"/>
    <mergeCell ref="L14:N14"/>
    <mergeCell ref="O14:Q14"/>
    <mergeCell ref="R14:T14"/>
    <mergeCell ref="U14:W14"/>
    <mergeCell ref="X14:Z14"/>
    <mergeCell ref="AA14:AC14"/>
    <mergeCell ref="AD14:AF14"/>
    <mergeCell ref="B15:I15"/>
    <mergeCell ref="L15:N15"/>
    <mergeCell ref="O15:Q15"/>
    <mergeCell ref="R15:T15"/>
    <mergeCell ref="U15:W15"/>
    <mergeCell ref="X15:Z15"/>
    <mergeCell ref="AA15:AC15"/>
    <mergeCell ref="AD15:AF15"/>
    <mergeCell ref="B17:I17"/>
    <mergeCell ref="L25:N25"/>
    <mergeCell ref="O25:Q25"/>
    <mergeCell ref="R25:T25"/>
    <mergeCell ref="U25:W25"/>
    <mergeCell ref="B16:K16"/>
    <mergeCell ref="L16:N17"/>
    <mergeCell ref="O16:Q17"/>
    <mergeCell ref="R16:T17"/>
    <mergeCell ref="U16:W17"/>
    <mergeCell ref="L24:N24"/>
    <mergeCell ref="O24:Q24"/>
    <mergeCell ref="R24:T24"/>
    <mergeCell ref="U24:W24"/>
    <mergeCell ref="X16:Z17"/>
    <mergeCell ref="AA16:AC17"/>
    <mergeCell ref="AD16:AF17"/>
    <mergeCell ref="X25:Z25"/>
    <mergeCell ref="AA25:AC25"/>
    <mergeCell ref="AD25:AF25"/>
    <mergeCell ref="L18:N18"/>
    <mergeCell ref="O18:Q18"/>
    <mergeCell ref="R18:T18"/>
    <mergeCell ref="U18:W18"/>
    <mergeCell ref="X18:Z18"/>
    <mergeCell ref="AA18:AC18"/>
    <mergeCell ref="AD18:AF18"/>
    <mergeCell ref="L19:N20"/>
    <mergeCell ref="O19:Q20"/>
    <mergeCell ref="R19:T20"/>
    <mergeCell ref="U19:W20"/>
    <mergeCell ref="X19:Z20"/>
    <mergeCell ref="AA19:AC20"/>
    <mergeCell ref="AD19:AF20"/>
    <mergeCell ref="L21:N22"/>
    <mergeCell ref="O21:Q22"/>
    <mergeCell ref="R21:T22"/>
    <mergeCell ref="U21:W22"/>
    <mergeCell ref="X21:Z22"/>
    <mergeCell ref="AA21:AC22"/>
    <mergeCell ref="AD21:AF22"/>
    <mergeCell ref="L23:N23"/>
    <mergeCell ref="O23:Q23"/>
    <mergeCell ref="R23:T23"/>
    <mergeCell ref="U23:W23"/>
    <mergeCell ref="X23:Z23"/>
    <mergeCell ref="AA23:AC23"/>
    <mergeCell ref="AD23:AF23"/>
    <mergeCell ref="U37:W37"/>
    <mergeCell ref="X37:Z37"/>
    <mergeCell ref="AA37:AC37"/>
    <mergeCell ref="AD37:AF37"/>
    <mergeCell ref="X24:Z24"/>
    <mergeCell ref="AA24:AC24"/>
    <mergeCell ref="AD24:AF24"/>
    <mergeCell ref="AD45:AF45"/>
    <mergeCell ref="L31:N31"/>
    <mergeCell ref="O31:Q31"/>
    <mergeCell ref="R31:T31"/>
    <mergeCell ref="U31:W31"/>
    <mergeCell ref="X31:Z31"/>
    <mergeCell ref="AA31:AC31"/>
    <mergeCell ref="L38:N38"/>
    <mergeCell ref="L36:N36"/>
    <mergeCell ref="O36:Q36"/>
    <mergeCell ref="R36:T36"/>
    <mergeCell ref="U36:W36"/>
    <mergeCell ref="X36:Z36"/>
    <mergeCell ref="AA36:AC36"/>
    <mergeCell ref="AD36:AF36"/>
    <mergeCell ref="L37:N37"/>
    <mergeCell ref="L34:N34"/>
    <mergeCell ref="B42:I42"/>
    <mergeCell ref="R29:T29"/>
    <mergeCell ref="U29:W29"/>
    <mergeCell ref="X29:Z29"/>
    <mergeCell ref="AA29:AC29"/>
    <mergeCell ref="AD29:AF29"/>
    <mergeCell ref="B27:I27"/>
    <mergeCell ref="L27:N27"/>
    <mergeCell ref="O27:Q27"/>
    <mergeCell ref="R27:T27"/>
    <mergeCell ref="U27:W27"/>
    <mergeCell ref="X27:Z27"/>
    <mergeCell ref="AA27:AC27"/>
    <mergeCell ref="AD27:AF27"/>
    <mergeCell ref="B30:I30"/>
    <mergeCell ref="L30:N30"/>
    <mergeCell ref="O30:Q30"/>
    <mergeCell ref="R30:T30"/>
    <mergeCell ref="U30:W30"/>
    <mergeCell ref="X30:Z30"/>
    <mergeCell ref="AA30:AC30"/>
    <mergeCell ref="AD30:AF30"/>
    <mergeCell ref="O37:Q37"/>
    <mergeCell ref="R37:T37"/>
    <mergeCell ref="C4:AE5"/>
    <mergeCell ref="B45:K45"/>
    <mergeCell ref="L45:N45"/>
    <mergeCell ref="O45:Q45"/>
    <mergeCell ref="R45:T45"/>
    <mergeCell ref="U45:W45"/>
    <mergeCell ref="X45:Z45"/>
    <mergeCell ref="AA45:AC45"/>
    <mergeCell ref="B43:I43"/>
    <mergeCell ref="B44:I44"/>
    <mergeCell ref="X43:Z43"/>
    <mergeCell ref="AA43:AC43"/>
    <mergeCell ref="B34:I34"/>
    <mergeCell ref="B35:I35"/>
    <mergeCell ref="B36:K36"/>
    <mergeCell ref="B37:I37"/>
    <mergeCell ref="B38:I38"/>
    <mergeCell ref="B39:K39"/>
    <mergeCell ref="B40:I40"/>
    <mergeCell ref="AD31:AF31"/>
    <mergeCell ref="B29:I29"/>
    <mergeCell ref="L29:N29"/>
    <mergeCell ref="O29:Q29"/>
    <mergeCell ref="B41:I41"/>
  </mergeCells>
  <phoneticPr fontId="4"/>
  <printOptions horizontalCentered="1"/>
  <pageMargins left="0.39370078740157483" right="0.51181102362204722" top="0.59055118110236227"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AC171"/>
  <sheetViews>
    <sheetView showGridLines="0" showRowColHeaders="0" zoomScaleNormal="100" workbookViewId="0">
      <selection activeCell="E7" sqref="E7:O7"/>
    </sheetView>
  </sheetViews>
  <sheetFormatPr defaultColWidth="2.5" defaultRowHeight="13.5"/>
  <cols>
    <col min="1" max="11" width="3" style="69" customWidth="1"/>
    <col min="12" max="14" width="3.5" style="69" customWidth="1"/>
    <col min="15" max="17" width="3" style="69" customWidth="1"/>
    <col min="18" max="18" width="3.5" style="69" customWidth="1"/>
    <col min="19" max="20" width="3.5" style="63" customWidth="1"/>
    <col min="21" max="26" width="3" style="63" customWidth="1"/>
    <col min="27" max="29" width="2.5" style="63" customWidth="1"/>
    <col min="30" max="16384" width="2.5" style="63"/>
  </cols>
  <sheetData>
    <row r="1" spans="1:29" s="70" customFormat="1" ht="12" customHeight="1">
      <c r="A1" s="73" t="s">
        <v>9</v>
      </c>
      <c r="B1" s="73"/>
      <c r="C1" s="73"/>
      <c r="D1" s="73"/>
      <c r="E1" s="73"/>
      <c r="F1" s="74"/>
      <c r="G1" s="73"/>
      <c r="H1" s="73"/>
      <c r="I1" s="73"/>
      <c r="J1" s="73"/>
      <c r="K1" s="73"/>
      <c r="L1" s="73"/>
      <c r="M1" s="73"/>
      <c r="N1" s="73"/>
      <c r="O1" s="73"/>
      <c r="P1" s="73"/>
      <c r="Q1" s="73"/>
      <c r="R1" s="73"/>
      <c r="S1" s="422" t="s">
        <v>10</v>
      </c>
      <c r="T1" s="422"/>
      <c r="U1" s="422"/>
      <c r="V1" s="422"/>
      <c r="W1" s="422"/>
      <c r="X1" s="422"/>
      <c r="Y1" s="422"/>
      <c r="Z1" s="422"/>
      <c r="AA1" s="422"/>
      <c r="AB1" s="422"/>
      <c r="AC1" s="422"/>
    </row>
    <row r="2" spans="1:29" ht="12" customHeight="1">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101" t="s">
        <v>288</v>
      </c>
    </row>
    <row r="3" spans="1:29">
      <c r="R3" s="76"/>
    </row>
    <row r="4" spans="1:29" ht="15" customHeight="1">
      <c r="C4" s="63"/>
      <c r="D4" s="423" t="s">
        <v>228</v>
      </c>
      <c r="E4" s="424"/>
      <c r="F4" s="424"/>
      <c r="G4" s="424"/>
      <c r="H4" s="424"/>
      <c r="I4" s="424"/>
      <c r="J4" s="424"/>
      <c r="K4" s="424"/>
      <c r="L4" s="424"/>
      <c r="M4" s="424"/>
      <c r="N4" s="424"/>
      <c r="O4" s="424"/>
      <c r="P4" s="424"/>
      <c r="Q4" s="424"/>
      <c r="R4" s="424"/>
      <c r="S4" s="424"/>
      <c r="T4" s="424"/>
      <c r="U4" s="424"/>
      <c r="V4" s="424"/>
      <c r="W4" s="424"/>
      <c r="X4" s="424"/>
      <c r="Y4" s="424"/>
      <c r="Z4" s="425"/>
    </row>
    <row r="5" spans="1:29" ht="15" customHeight="1">
      <c r="C5" s="77"/>
      <c r="D5" s="426"/>
      <c r="E5" s="427"/>
      <c r="F5" s="427"/>
      <c r="G5" s="427"/>
      <c r="H5" s="427"/>
      <c r="I5" s="427"/>
      <c r="J5" s="427"/>
      <c r="K5" s="427"/>
      <c r="L5" s="427"/>
      <c r="M5" s="427"/>
      <c r="N5" s="427"/>
      <c r="O5" s="427"/>
      <c r="P5" s="427"/>
      <c r="Q5" s="427"/>
      <c r="R5" s="427"/>
      <c r="S5" s="427"/>
      <c r="T5" s="427"/>
      <c r="U5" s="427"/>
      <c r="V5" s="427"/>
      <c r="W5" s="427"/>
      <c r="X5" s="427"/>
      <c r="Y5" s="427"/>
      <c r="Z5" s="428"/>
    </row>
    <row r="6" spans="1:29" ht="15.6" customHeight="1">
      <c r="F6" s="78"/>
    </row>
    <row r="7" spans="1:29" ht="23.1" customHeight="1">
      <c r="B7" s="429" t="s">
        <v>34</v>
      </c>
      <c r="C7" s="430"/>
      <c r="D7" s="431"/>
      <c r="E7" s="246">
        <f>'１'!G19</f>
        <v>0</v>
      </c>
      <c r="F7" s="247"/>
      <c r="G7" s="247"/>
      <c r="H7" s="247"/>
      <c r="I7" s="247"/>
      <c r="J7" s="247"/>
      <c r="K7" s="247"/>
      <c r="L7" s="247"/>
      <c r="M7" s="247"/>
      <c r="N7" s="247"/>
      <c r="O7" s="248"/>
      <c r="Q7" s="79" t="s">
        <v>43</v>
      </c>
      <c r="W7" s="80"/>
    </row>
    <row r="8" spans="1:29">
      <c r="B8" s="81"/>
      <c r="C8" s="81"/>
      <c r="D8" s="81"/>
      <c r="F8" s="78"/>
    </row>
    <row r="9" spans="1:29">
      <c r="B9" s="81"/>
      <c r="C9" s="81"/>
      <c r="D9" s="81"/>
      <c r="F9" s="78"/>
    </row>
    <row r="10" spans="1:29" ht="23.85" customHeight="1">
      <c r="C10" s="63"/>
      <c r="D10" s="432"/>
      <c r="E10" s="433"/>
      <c r="F10" s="433"/>
      <c r="G10" s="433"/>
      <c r="H10" s="434"/>
      <c r="I10" s="190" t="s">
        <v>11</v>
      </c>
      <c r="J10" s="438"/>
      <c r="K10" s="438"/>
      <c r="L10" s="438"/>
      <c r="M10" s="438"/>
      <c r="N10" s="439"/>
      <c r="O10" s="190" t="s">
        <v>56</v>
      </c>
      <c r="P10" s="438"/>
      <c r="Q10" s="438"/>
      <c r="R10" s="438"/>
      <c r="S10" s="438"/>
      <c r="T10" s="439"/>
      <c r="U10" s="190" t="s">
        <v>30</v>
      </c>
      <c r="V10" s="438"/>
      <c r="W10" s="438"/>
      <c r="X10" s="438"/>
      <c r="Y10" s="438"/>
      <c r="Z10" s="439"/>
    </row>
    <row r="11" spans="1:29" ht="23.85" customHeight="1">
      <c r="C11" s="63"/>
      <c r="D11" s="435"/>
      <c r="E11" s="436"/>
      <c r="F11" s="436"/>
      <c r="G11" s="436"/>
      <c r="H11" s="437"/>
      <c r="I11" s="190" t="s">
        <v>31</v>
      </c>
      <c r="J11" s="421"/>
      <c r="K11" s="191"/>
      <c r="L11" s="440" t="s">
        <v>229</v>
      </c>
      <c r="M11" s="441"/>
      <c r="N11" s="442"/>
      <c r="O11" s="190" t="s">
        <v>31</v>
      </c>
      <c r="P11" s="421"/>
      <c r="Q11" s="421"/>
      <c r="R11" s="443" t="s">
        <v>229</v>
      </c>
      <c r="S11" s="441"/>
      <c r="T11" s="441"/>
      <c r="U11" s="190" t="s">
        <v>31</v>
      </c>
      <c r="V11" s="421"/>
      <c r="W11" s="421"/>
      <c r="X11" s="421"/>
      <c r="Y11" s="421"/>
      <c r="Z11" s="191"/>
      <c r="AA11" s="82"/>
    </row>
    <row r="12" spans="1:29" ht="23.85" customHeight="1">
      <c r="C12" s="63"/>
      <c r="D12" s="190" t="s">
        <v>18</v>
      </c>
      <c r="E12" s="421"/>
      <c r="F12" s="421"/>
      <c r="G12" s="421"/>
      <c r="H12" s="191"/>
      <c r="I12" s="244">
        <f>('4-1'!L46-'4-1'!M46)+'4-1'!M46*0.1</f>
        <v>0</v>
      </c>
      <c r="J12" s="249"/>
      <c r="K12" s="249"/>
      <c r="L12" s="244">
        <f>'4-1'!O46+(SUM('4-1'!L13:L18))</f>
        <v>0</v>
      </c>
      <c r="M12" s="249"/>
      <c r="N12" s="249"/>
      <c r="O12" s="244">
        <f>('4-1'!U46-'4-1'!V46)+'4-1'!V46*0.1</f>
        <v>0</v>
      </c>
      <c r="P12" s="249"/>
      <c r="Q12" s="249"/>
      <c r="R12" s="244">
        <f>'4-1'!X46+(SUM('4-1'!U13:U18))</f>
        <v>0</v>
      </c>
      <c r="S12" s="249"/>
      <c r="T12" s="249"/>
      <c r="U12" s="244">
        <f>'4-1'!AD46</f>
        <v>0</v>
      </c>
      <c r="V12" s="249"/>
      <c r="W12" s="249"/>
      <c r="X12" s="249">
        <f>'4-1'!AD46</f>
        <v>0</v>
      </c>
      <c r="Y12" s="249"/>
      <c r="Z12" s="245"/>
    </row>
    <row r="13" spans="1:29" ht="23.85" customHeight="1">
      <c r="C13" s="63"/>
      <c r="D13" s="190" t="s">
        <v>4</v>
      </c>
      <c r="E13" s="228"/>
      <c r="F13" s="228"/>
      <c r="G13" s="228"/>
      <c r="H13" s="229"/>
      <c r="I13" s="244">
        <f>'4-3'!L33</f>
        <v>0</v>
      </c>
      <c r="J13" s="249"/>
      <c r="K13" s="249"/>
      <c r="L13" s="244">
        <f>'4-3'!O33+(SUM('4-2'!L13:L23))</f>
        <v>0</v>
      </c>
      <c r="M13" s="249"/>
      <c r="N13" s="249"/>
      <c r="O13" s="244">
        <f>'4-3'!U33</f>
        <v>0</v>
      </c>
      <c r="P13" s="249"/>
      <c r="Q13" s="249"/>
      <c r="R13" s="244">
        <f>'4-3'!X33+(SUM('4-2'!U13:U23))</f>
        <v>0</v>
      </c>
      <c r="S13" s="249"/>
      <c r="T13" s="249"/>
      <c r="U13" s="244">
        <f>'4-3'!AD33</f>
        <v>0</v>
      </c>
      <c r="V13" s="249"/>
      <c r="W13" s="249"/>
      <c r="X13" s="249">
        <f>'4-1'!AD47</f>
        <v>0</v>
      </c>
      <c r="Y13" s="249"/>
      <c r="Z13" s="245"/>
    </row>
    <row r="14" spans="1:29" ht="23.85" customHeight="1">
      <c r="C14" s="63"/>
      <c r="D14" s="190" t="s">
        <v>5</v>
      </c>
      <c r="E14" s="421"/>
      <c r="F14" s="421"/>
      <c r="G14" s="421"/>
      <c r="H14" s="191"/>
      <c r="I14" s="244">
        <f>'4-5'!L45</f>
        <v>0</v>
      </c>
      <c r="J14" s="249"/>
      <c r="K14" s="245"/>
      <c r="L14" s="244">
        <f>'4-5'!O45+(SUM('4-4'!L13:L27))</f>
        <v>0</v>
      </c>
      <c r="M14" s="249"/>
      <c r="N14" s="245"/>
      <c r="O14" s="244">
        <f>'4-5'!U45</f>
        <v>0</v>
      </c>
      <c r="P14" s="249"/>
      <c r="Q14" s="245"/>
      <c r="R14" s="244">
        <f>'4-5'!X45+(SUM('4-4'!U13:U27))</f>
        <v>0</v>
      </c>
      <c r="S14" s="249"/>
      <c r="T14" s="245"/>
      <c r="U14" s="244">
        <f>'4-5'!AD45</f>
        <v>0</v>
      </c>
      <c r="V14" s="249"/>
      <c r="W14" s="249"/>
      <c r="X14" s="249">
        <f>'4-1'!AD48</f>
        <v>0</v>
      </c>
      <c r="Y14" s="249"/>
      <c r="Z14" s="245"/>
    </row>
    <row r="15" spans="1:29" ht="23.85" customHeight="1">
      <c r="C15" s="63"/>
      <c r="D15" s="190" t="s">
        <v>210</v>
      </c>
      <c r="E15" s="421"/>
      <c r="F15" s="421"/>
      <c r="G15" s="421"/>
      <c r="H15" s="191"/>
      <c r="I15" s="244">
        <f>(SUM(I12:I14)-SUM(L12:L14))*1+SUM(L12:L14)*1.4</f>
        <v>0</v>
      </c>
      <c r="J15" s="249"/>
      <c r="K15" s="249"/>
      <c r="L15" s="249"/>
      <c r="M15" s="249"/>
      <c r="N15" s="245"/>
      <c r="O15" s="244">
        <f>(SUM(O12:O14)-SUM(R12:R14))*1+SUM(R12:R14)*1.4</f>
        <v>0</v>
      </c>
      <c r="P15" s="249"/>
      <c r="Q15" s="249"/>
      <c r="R15" s="249"/>
      <c r="S15" s="249"/>
      <c r="T15" s="245"/>
      <c r="U15" s="244">
        <f>IF(I15+O15=SUM(U12:U14),SUM(U12:U14),"ERROR!")</f>
        <v>0</v>
      </c>
      <c r="V15" s="249"/>
      <c r="W15" s="249"/>
      <c r="X15" s="249"/>
      <c r="Y15" s="249"/>
      <c r="Z15" s="245"/>
    </row>
    <row r="16" spans="1:29" ht="12" customHeight="1">
      <c r="N16" s="83"/>
      <c r="Z16" s="104" t="s">
        <v>211</v>
      </c>
    </row>
    <row r="17" spans="1:26" ht="12" customHeight="1">
      <c r="N17" s="83"/>
      <c r="Z17" s="104" t="s">
        <v>250</v>
      </c>
    </row>
    <row r="18" spans="1:26" ht="12" customHeight="1">
      <c r="N18" s="83"/>
      <c r="Z18" s="104"/>
    </row>
    <row r="19" spans="1:26" ht="12" customHeight="1"/>
    <row r="20" spans="1:26" ht="12" customHeight="1">
      <c r="A20" s="63"/>
      <c r="B20" s="63"/>
      <c r="C20" s="63"/>
      <c r="D20" s="63" t="s">
        <v>48</v>
      </c>
      <c r="E20" s="63"/>
      <c r="F20" s="63"/>
      <c r="G20" s="63"/>
      <c r="H20" s="63"/>
      <c r="K20" s="63"/>
      <c r="L20" s="63"/>
      <c r="M20" s="63"/>
      <c r="N20" s="63"/>
      <c r="O20" s="63"/>
      <c r="P20" s="63"/>
      <c r="Q20" s="63"/>
      <c r="R20" s="63"/>
    </row>
    <row r="21" spans="1:26" ht="13.15" customHeight="1">
      <c r="A21" s="63"/>
      <c r="B21" s="63"/>
      <c r="C21" s="63"/>
      <c r="D21" s="63"/>
      <c r="E21" s="63"/>
      <c r="F21" s="63"/>
      <c r="G21" s="63"/>
      <c r="H21" s="63"/>
      <c r="I21" s="63"/>
      <c r="J21" s="63"/>
      <c r="K21" s="63"/>
      <c r="L21" s="63"/>
      <c r="M21" s="63"/>
      <c r="N21" s="63"/>
      <c r="O21" s="63"/>
      <c r="P21" s="63"/>
      <c r="Q21" s="63"/>
      <c r="R21" s="63"/>
    </row>
    <row r="22" spans="1:26" s="67" customFormat="1" ht="12" customHeight="1">
      <c r="D22" s="67" t="s">
        <v>50</v>
      </c>
      <c r="E22" s="67" t="s">
        <v>49</v>
      </c>
    </row>
    <row r="23" spans="1:26" s="67" customFormat="1" ht="12" customHeight="1"/>
    <row r="24" spans="1:26" s="67" customFormat="1" ht="12" customHeight="1">
      <c r="D24" s="67" t="s">
        <v>50</v>
      </c>
      <c r="E24" s="67" t="s">
        <v>53</v>
      </c>
      <c r="K24" s="67" t="s">
        <v>54</v>
      </c>
    </row>
    <row r="25" spans="1:26" s="67" customFormat="1" ht="12" customHeight="1">
      <c r="K25" s="67" t="s">
        <v>55</v>
      </c>
    </row>
    <row r="26" spans="1:26" s="67" customFormat="1" ht="12" customHeight="1"/>
    <row r="27" spans="1:26" s="67" customFormat="1" ht="12" customHeight="1"/>
    <row r="28" spans="1:26" s="67" customFormat="1" ht="12" customHeight="1">
      <c r="C28" s="84"/>
      <c r="E28" s="63"/>
      <c r="F28" s="63"/>
      <c r="G28" s="63"/>
      <c r="H28" s="63"/>
      <c r="I28" s="63"/>
      <c r="J28" s="63"/>
      <c r="K28" s="63"/>
      <c r="L28" s="63"/>
      <c r="M28" s="63"/>
      <c r="N28" s="63"/>
      <c r="O28" s="63"/>
      <c r="P28" s="63"/>
      <c r="Q28" s="63"/>
      <c r="R28" s="63"/>
      <c r="S28" s="63"/>
      <c r="T28" s="63"/>
    </row>
    <row r="29" spans="1:26" s="67" customFormat="1" ht="12" customHeight="1">
      <c r="C29" s="84"/>
      <c r="E29" s="63"/>
      <c r="F29" s="63"/>
      <c r="G29" s="63"/>
      <c r="H29" s="63"/>
      <c r="I29" s="63"/>
      <c r="J29" s="63"/>
      <c r="K29" s="63"/>
      <c r="L29" s="63"/>
      <c r="M29" s="63"/>
      <c r="N29" s="63"/>
      <c r="O29" s="63"/>
      <c r="P29" s="63"/>
      <c r="Q29" s="63"/>
      <c r="R29" s="63"/>
      <c r="S29" s="63"/>
      <c r="T29" s="63"/>
    </row>
    <row r="30" spans="1:26" s="67" customFormat="1" ht="12" customHeight="1">
      <c r="C30" s="84"/>
      <c r="E30" s="63"/>
      <c r="F30" s="63"/>
      <c r="G30" s="63"/>
      <c r="H30" s="63"/>
      <c r="I30" s="63"/>
      <c r="J30" s="63"/>
      <c r="K30" s="63"/>
      <c r="L30" s="63"/>
      <c r="M30" s="63"/>
      <c r="N30" s="63"/>
      <c r="O30" s="63"/>
      <c r="P30" s="63"/>
      <c r="Q30" s="63"/>
      <c r="R30" s="63"/>
      <c r="S30" s="63"/>
      <c r="T30" s="63"/>
    </row>
    <row r="31" spans="1:26" s="67" customFormat="1" ht="12" customHeight="1"/>
    <row r="32" spans="1:26">
      <c r="A32" s="63"/>
      <c r="B32" s="67"/>
      <c r="C32" s="85"/>
      <c r="S32" s="69"/>
    </row>
    <row r="33" spans="1:29" s="67" customFormat="1" ht="12" customHeight="1"/>
    <row r="34" spans="1:29" s="67" customFormat="1" ht="12" customHeight="1"/>
    <row r="35" spans="1:29" ht="12" customHeight="1">
      <c r="A35" s="63"/>
      <c r="B35" s="67"/>
      <c r="C35" s="67"/>
      <c r="D35" s="63"/>
      <c r="E35" s="63"/>
      <c r="F35" s="63"/>
      <c r="G35" s="63"/>
      <c r="H35" s="63"/>
      <c r="I35" s="63"/>
      <c r="J35" s="63"/>
      <c r="K35" s="63"/>
      <c r="L35" s="63"/>
      <c r="M35" s="63"/>
      <c r="N35" s="63"/>
      <c r="O35" s="63"/>
      <c r="P35" s="63"/>
      <c r="Q35" s="63"/>
      <c r="R35" s="63"/>
    </row>
    <row r="36" spans="1:29" ht="12" customHeight="1">
      <c r="A36" s="63"/>
      <c r="B36" s="63"/>
      <c r="D36" s="63"/>
      <c r="E36" s="63"/>
      <c r="F36" s="63"/>
      <c r="G36" s="63"/>
      <c r="H36" s="63"/>
      <c r="I36" s="63"/>
      <c r="J36" s="63"/>
      <c r="K36" s="63"/>
      <c r="L36" s="63"/>
      <c r="M36" s="63"/>
      <c r="N36" s="63"/>
      <c r="O36" s="63"/>
      <c r="P36" s="63"/>
      <c r="Q36" s="63"/>
      <c r="R36" s="63"/>
    </row>
    <row r="37" spans="1:29">
      <c r="A37" s="63"/>
      <c r="B37" s="64" t="s">
        <v>219</v>
      </c>
      <c r="C37" s="64"/>
      <c r="D37" s="65" t="s">
        <v>220</v>
      </c>
      <c r="E37" s="64"/>
      <c r="F37" s="64"/>
      <c r="G37" s="64"/>
      <c r="H37" s="64"/>
      <c r="I37" s="64"/>
      <c r="J37" s="64"/>
      <c r="K37" s="64"/>
      <c r="L37" s="64"/>
      <c r="M37" s="64"/>
      <c r="N37" s="64"/>
      <c r="O37" s="64"/>
      <c r="P37" s="64"/>
      <c r="Q37" s="64"/>
      <c r="R37" s="64"/>
      <c r="S37" s="64"/>
      <c r="T37" s="64"/>
      <c r="U37" s="64"/>
      <c r="V37" s="64"/>
      <c r="W37" s="64"/>
      <c r="X37" s="64"/>
      <c r="Y37" s="64"/>
      <c r="Z37" s="64"/>
    </row>
    <row r="38" spans="1:29">
      <c r="A38" s="63"/>
      <c r="B38" s="63"/>
      <c r="C38" s="66" t="s">
        <v>212</v>
      </c>
      <c r="D38" s="63"/>
      <c r="E38" s="67"/>
      <c r="F38" s="67"/>
      <c r="G38" s="67"/>
      <c r="H38" s="67"/>
      <c r="I38" s="67"/>
      <c r="J38" s="67"/>
      <c r="K38" s="67"/>
      <c r="L38" s="67"/>
      <c r="M38" s="67"/>
      <c r="N38" s="67"/>
      <c r="O38" s="67"/>
      <c r="P38" s="67"/>
      <c r="Q38" s="67"/>
      <c r="R38" s="67"/>
      <c r="S38" s="67"/>
      <c r="T38" s="67"/>
      <c r="U38" s="67"/>
      <c r="V38" s="67"/>
      <c r="W38" s="67"/>
      <c r="X38" s="67"/>
      <c r="Y38" s="67"/>
      <c r="Z38" s="67"/>
    </row>
    <row r="39" spans="1:29">
      <c r="A39" s="63"/>
      <c r="B39" s="63"/>
      <c r="C39" s="68" t="s">
        <v>221</v>
      </c>
      <c r="D39" s="67" t="s">
        <v>255</v>
      </c>
      <c r="E39" s="67"/>
      <c r="F39" s="63"/>
      <c r="G39" s="67"/>
      <c r="H39" s="67"/>
      <c r="I39" s="67"/>
      <c r="J39" s="67"/>
      <c r="K39" s="67"/>
      <c r="L39" s="67"/>
      <c r="M39" s="67"/>
      <c r="N39" s="67"/>
      <c r="O39" s="67"/>
      <c r="P39" s="67"/>
      <c r="Q39" s="67"/>
      <c r="R39" s="67"/>
      <c r="S39" s="67"/>
      <c r="T39" s="67"/>
      <c r="U39" s="67"/>
      <c r="V39" s="67"/>
      <c r="W39" s="67"/>
      <c r="X39" s="67"/>
      <c r="Y39" s="67"/>
      <c r="Z39" s="67"/>
      <c r="AA39" s="67"/>
      <c r="AC39" s="67"/>
    </row>
    <row r="40" spans="1:29">
      <c r="A40" s="63"/>
      <c r="B40" s="63"/>
      <c r="C40" s="68" t="s">
        <v>213</v>
      </c>
      <c r="D40" s="67" t="s">
        <v>251</v>
      </c>
      <c r="E40" s="67"/>
      <c r="F40" s="63"/>
      <c r="G40" s="67"/>
      <c r="H40" s="67"/>
      <c r="I40" s="67"/>
      <c r="J40" s="67"/>
      <c r="K40" s="67"/>
      <c r="L40" s="67"/>
      <c r="M40" s="67"/>
      <c r="N40" s="67"/>
      <c r="O40" s="67"/>
      <c r="P40" s="67"/>
      <c r="Q40" s="67"/>
      <c r="R40" s="67"/>
      <c r="S40" s="67"/>
      <c r="T40" s="67"/>
      <c r="U40" s="67"/>
      <c r="V40" s="67"/>
      <c r="W40" s="67"/>
      <c r="X40" s="67"/>
      <c r="Y40" s="67"/>
      <c r="Z40" s="67"/>
      <c r="AA40" s="67"/>
      <c r="AC40" s="67"/>
    </row>
    <row r="41" spans="1:29">
      <c r="A41" s="63"/>
      <c r="B41" s="63"/>
      <c r="C41" s="67"/>
      <c r="D41" s="67" t="s">
        <v>252</v>
      </c>
      <c r="E41" s="67"/>
      <c r="F41" s="63"/>
      <c r="G41" s="67"/>
      <c r="H41" s="67"/>
      <c r="I41" s="67"/>
      <c r="J41" s="67"/>
      <c r="K41" s="67"/>
      <c r="L41" s="67"/>
      <c r="M41" s="67"/>
      <c r="N41" s="67"/>
      <c r="O41" s="67"/>
      <c r="P41" s="67"/>
      <c r="Q41" s="67"/>
      <c r="R41" s="67"/>
      <c r="S41" s="67"/>
      <c r="T41" s="67"/>
      <c r="U41" s="67"/>
      <c r="V41" s="67"/>
      <c r="W41" s="67"/>
      <c r="X41" s="67"/>
      <c r="Y41" s="67"/>
      <c r="Z41" s="67"/>
      <c r="AA41" s="67"/>
      <c r="AC41" s="67"/>
    </row>
    <row r="42" spans="1:29">
      <c r="A42" s="63"/>
      <c r="B42" s="63"/>
      <c r="C42" s="68" t="s">
        <v>214</v>
      </c>
      <c r="D42" s="67" t="s">
        <v>215</v>
      </c>
      <c r="E42" s="67"/>
      <c r="F42" s="63"/>
      <c r="G42" s="67"/>
      <c r="H42" s="67"/>
      <c r="I42" s="67"/>
      <c r="J42" s="67"/>
      <c r="K42" s="67"/>
      <c r="L42" s="67"/>
      <c r="M42" s="67"/>
      <c r="N42" s="67"/>
      <c r="O42" s="67"/>
      <c r="P42" s="67"/>
      <c r="Q42" s="67"/>
      <c r="R42" s="67"/>
      <c r="S42" s="67"/>
      <c r="T42" s="67"/>
      <c r="U42" s="67"/>
      <c r="V42" s="67"/>
      <c r="W42" s="67"/>
      <c r="X42" s="67"/>
      <c r="Y42" s="67"/>
      <c r="Z42" s="67"/>
      <c r="AA42" s="67"/>
      <c r="AC42" s="67"/>
    </row>
    <row r="43" spans="1:29">
      <c r="A43" s="63"/>
      <c r="B43" s="63"/>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C43" s="67"/>
    </row>
    <row r="44" spans="1:29">
      <c r="A44" s="63"/>
      <c r="B44" s="63"/>
      <c r="C44" s="67" t="s">
        <v>218</v>
      </c>
      <c r="D44" s="63"/>
      <c r="E44" s="67"/>
      <c r="F44" s="67"/>
      <c r="G44" s="67"/>
      <c r="H44" s="67"/>
      <c r="I44" s="67"/>
      <c r="J44" s="67"/>
      <c r="K44" s="67"/>
      <c r="L44" s="67"/>
      <c r="M44" s="67"/>
      <c r="N44" s="67"/>
      <c r="O44" s="67"/>
      <c r="P44" s="67"/>
      <c r="Q44" s="67"/>
      <c r="R44" s="67"/>
      <c r="S44" s="67"/>
      <c r="T44" s="67"/>
      <c r="U44" s="67"/>
      <c r="V44" s="67"/>
      <c r="W44" s="67"/>
      <c r="X44" s="67"/>
      <c r="Y44" s="67"/>
      <c r="Z44" s="67"/>
    </row>
    <row r="45" spans="1:29">
      <c r="A45" s="63"/>
      <c r="B45" s="63"/>
      <c r="C45" s="66" t="s">
        <v>221</v>
      </c>
      <c r="D45" s="67" t="s">
        <v>253</v>
      </c>
      <c r="E45" s="67"/>
      <c r="F45" s="63"/>
      <c r="G45" s="67"/>
      <c r="H45" s="67"/>
      <c r="I45" s="67"/>
      <c r="J45" s="67"/>
      <c r="K45" s="67"/>
      <c r="L45" s="67"/>
      <c r="M45" s="67"/>
      <c r="N45" s="67"/>
      <c r="O45" s="67"/>
      <c r="P45" s="67"/>
      <c r="Q45" s="67"/>
      <c r="R45" s="67"/>
      <c r="S45" s="67"/>
      <c r="T45" s="67"/>
      <c r="U45" s="67"/>
      <c r="V45" s="67"/>
      <c r="W45" s="67"/>
      <c r="X45" s="67"/>
      <c r="Y45" s="67"/>
      <c r="Z45" s="67"/>
      <c r="AA45" s="67"/>
      <c r="AC45" s="67"/>
    </row>
    <row r="46" spans="1:29">
      <c r="A46" s="63"/>
      <c r="B46" s="63"/>
      <c r="C46" s="66" t="s">
        <v>222</v>
      </c>
      <c r="D46" s="67" t="s">
        <v>254</v>
      </c>
      <c r="E46" s="67"/>
      <c r="F46" s="63"/>
      <c r="G46" s="67"/>
      <c r="H46" s="67"/>
      <c r="I46" s="67"/>
      <c r="J46" s="67"/>
      <c r="K46" s="67"/>
      <c r="L46" s="67"/>
      <c r="M46" s="67"/>
      <c r="N46" s="67"/>
      <c r="O46" s="67"/>
      <c r="P46" s="67"/>
      <c r="Q46" s="67"/>
      <c r="R46" s="67"/>
      <c r="S46" s="67"/>
      <c r="T46" s="67"/>
      <c r="U46" s="67"/>
      <c r="V46" s="67"/>
      <c r="W46" s="67"/>
      <c r="X46" s="67"/>
      <c r="Y46" s="67"/>
      <c r="Z46" s="67"/>
      <c r="AA46" s="67"/>
      <c r="AC46" s="67"/>
    </row>
    <row r="47" spans="1:29">
      <c r="A47" s="63"/>
      <c r="B47" s="63"/>
      <c r="C47" s="63"/>
      <c r="D47" s="63"/>
      <c r="E47" s="63"/>
      <c r="F47" s="63"/>
      <c r="G47" s="63"/>
      <c r="H47" s="63"/>
      <c r="I47" s="63"/>
      <c r="J47" s="63"/>
      <c r="K47" s="63"/>
      <c r="L47" s="63"/>
      <c r="M47" s="63"/>
      <c r="N47" s="63"/>
      <c r="O47" s="63"/>
      <c r="P47" s="63"/>
      <c r="Q47" s="63"/>
      <c r="R47" s="63"/>
      <c r="AB47" s="67"/>
      <c r="AC47" s="67"/>
    </row>
    <row r="48" spans="1:29">
      <c r="A48" s="63"/>
      <c r="B48" s="63"/>
      <c r="C48" s="66"/>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row>
    <row r="49" spans="1:27">
      <c r="A49" s="63"/>
      <c r="B49" s="63"/>
      <c r="C49" s="67"/>
      <c r="D49" s="63"/>
      <c r="E49" s="67"/>
      <c r="F49" s="67"/>
      <c r="G49" s="67"/>
      <c r="H49" s="67"/>
      <c r="I49" s="67"/>
      <c r="J49" s="67"/>
      <c r="K49" s="67"/>
      <c r="L49" s="67"/>
      <c r="M49" s="67"/>
      <c r="N49" s="67"/>
      <c r="O49" s="67"/>
      <c r="P49" s="67"/>
      <c r="Q49" s="67"/>
      <c r="R49" s="67"/>
      <c r="S49" s="67"/>
      <c r="T49" s="67"/>
      <c r="U49" s="67"/>
      <c r="V49" s="67"/>
      <c r="W49" s="67"/>
      <c r="X49" s="67"/>
      <c r="Y49" s="67"/>
      <c r="Z49" s="67"/>
      <c r="AA49" s="67"/>
    </row>
    <row r="50" spans="1:27">
      <c r="A50" s="63"/>
      <c r="B50" s="63"/>
      <c r="C50" s="67"/>
      <c r="D50" s="67"/>
      <c r="E50" s="63"/>
      <c r="F50" s="67"/>
      <c r="G50" s="67"/>
      <c r="H50" s="67"/>
      <c r="I50" s="67"/>
      <c r="J50" s="67"/>
      <c r="K50" s="67"/>
      <c r="L50" s="67"/>
      <c r="M50" s="67"/>
      <c r="N50" s="67"/>
      <c r="O50" s="67"/>
      <c r="P50" s="67"/>
      <c r="Q50" s="67"/>
      <c r="R50" s="67"/>
      <c r="S50" s="67"/>
      <c r="T50" s="67"/>
      <c r="U50" s="67"/>
      <c r="V50" s="67"/>
      <c r="W50" s="67"/>
      <c r="X50" s="67"/>
      <c r="Y50" s="67"/>
      <c r="Z50" s="67"/>
      <c r="AA50" s="67"/>
    </row>
    <row r="51" spans="1:27">
      <c r="A51" s="63"/>
      <c r="B51" s="63"/>
      <c r="C51" s="67"/>
      <c r="D51" s="67"/>
      <c r="E51" s="63"/>
      <c r="F51" s="67"/>
      <c r="G51" s="67"/>
      <c r="H51" s="67"/>
      <c r="I51" s="67"/>
      <c r="J51" s="67"/>
      <c r="K51" s="67"/>
      <c r="L51" s="67"/>
      <c r="M51" s="67"/>
      <c r="N51" s="67"/>
      <c r="O51" s="67"/>
      <c r="P51" s="67"/>
      <c r="Q51" s="67"/>
      <c r="R51" s="67"/>
      <c r="S51" s="67"/>
      <c r="T51" s="67"/>
      <c r="U51" s="67"/>
      <c r="V51" s="67"/>
      <c r="W51" s="67"/>
      <c r="X51" s="67"/>
      <c r="Y51" s="67"/>
      <c r="Z51" s="67"/>
      <c r="AA51" s="67"/>
    </row>
    <row r="52" spans="1:27">
      <c r="A52" s="63"/>
      <c r="B52" s="63"/>
      <c r="E52" s="67"/>
      <c r="F52" s="67"/>
      <c r="G52" s="67"/>
      <c r="H52" s="67"/>
      <c r="I52" s="67"/>
      <c r="J52" s="67"/>
      <c r="K52" s="67"/>
      <c r="L52" s="70"/>
      <c r="N52" s="67"/>
      <c r="O52" s="67"/>
      <c r="P52" s="67"/>
      <c r="Q52" s="67"/>
      <c r="R52" s="67"/>
      <c r="S52" s="67"/>
      <c r="T52" s="67"/>
      <c r="U52" s="67"/>
      <c r="V52" s="67"/>
      <c r="W52" s="67"/>
      <c r="X52" s="67"/>
      <c r="Y52" s="67"/>
      <c r="Z52" s="67"/>
      <c r="AA52" s="67"/>
    </row>
    <row r="53" spans="1:27">
      <c r="A53" s="63"/>
      <c r="B53" s="63"/>
      <c r="E53" s="67"/>
      <c r="F53" s="67"/>
      <c r="G53" s="67"/>
      <c r="H53" s="67"/>
      <c r="I53" s="67"/>
      <c r="J53" s="67"/>
      <c r="K53" s="67"/>
      <c r="L53" s="70"/>
      <c r="N53" s="67"/>
      <c r="O53" s="67"/>
      <c r="P53" s="67"/>
      <c r="Q53" s="67"/>
      <c r="R53" s="67"/>
      <c r="S53" s="67"/>
      <c r="T53" s="67"/>
      <c r="U53" s="67"/>
      <c r="V53" s="67"/>
      <c r="W53" s="67"/>
      <c r="X53" s="67"/>
      <c r="Y53" s="67"/>
      <c r="Z53" s="67"/>
      <c r="AA53" s="67"/>
    </row>
    <row r="54" spans="1:27">
      <c r="A54" s="63"/>
      <c r="B54" s="63"/>
      <c r="C54" s="67"/>
      <c r="D54" s="67"/>
      <c r="E54" s="67"/>
      <c r="F54" s="67"/>
      <c r="G54" s="67"/>
      <c r="H54" s="67"/>
      <c r="I54" s="67"/>
      <c r="J54" s="67"/>
      <c r="K54" s="67"/>
      <c r="L54" s="67"/>
      <c r="M54" s="67"/>
      <c r="N54" s="67"/>
      <c r="O54" s="67"/>
      <c r="P54" s="67"/>
      <c r="Q54" s="67"/>
      <c r="R54" s="67"/>
      <c r="S54" s="67"/>
      <c r="T54" s="67"/>
      <c r="U54" s="67"/>
      <c r="V54" s="67"/>
      <c r="W54" s="67"/>
      <c r="X54" s="67"/>
      <c r="Y54" s="67"/>
      <c r="Z54" s="67"/>
      <c r="AA54" s="67"/>
    </row>
    <row r="55" spans="1:27">
      <c r="A55" s="63"/>
      <c r="B55" s="63"/>
      <c r="C55" s="67"/>
      <c r="D55" s="67"/>
      <c r="E55" s="67"/>
      <c r="F55" s="67"/>
      <c r="G55" s="67"/>
      <c r="H55" s="67"/>
      <c r="I55" s="67"/>
      <c r="J55" s="67"/>
      <c r="K55" s="67"/>
      <c r="L55" s="67"/>
      <c r="M55" s="67"/>
      <c r="N55" s="67"/>
      <c r="O55" s="67"/>
      <c r="P55" s="67"/>
      <c r="Q55" s="67"/>
      <c r="R55" s="67"/>
      <c r="S55" s="67"/>
      <c r="T55" s="67"/>
      <c r="U55" s="67"/>
      <c r="V55" s="67"/>
      <c r="W55" s="67"/>
      <c r="X55" s="67"/>
      <c r="Y55" s="67"/>
      <c r="Z55" s="67"/>
      <c r="AA55" s="67"/>
    </row>
    <row r="56" spans="1:27">
      <c r="A56" s="63"/>
      <c r="B56" s="63"/>
      <c r="C56" s="67"/>
      <c r="D56" s="67"/>
      <c r="E56" s="67"/>
      <c r="F56" s="67"/>
      <c r="G56" s="67"/>
      <c r="H56" s="67"/>
      <c r="I56" s="67"/>
      <c r="J56" s="67"/>
      <c r="K56" s="67"/>
      <c r="L56" s="67"/>
      <c r="M56" s="67"/>
      <c r="N56" s="67"/>
      <c r="O56" s="67"/>
      <c r="P56" s="67"/>
      <c r="Q56" s="67"/>
      <c r="R56" s="67"/>
      <c r="S56" s="67"/>
      <c r="T56" s="67"/>
      <c r="U56" s="67"/>
      <c r="V56" s="67"/>
      <c r="W56" s="67"/>
      <c r="X56" s="67"/>
      <c r="Y56" s="67"/>
      <c r="Z56" s="67"/>
      <c r="AA56" s="67"/>
    </row>
    <row r="57" spans="1:27">
      <c r="A57" s="63"/>
      <c r="B57" s="63"/>
      <c r="C57" s="67"/>
      <c r="D57" s="67"/>
      <c r="E57" s="67"/>
      <c r="F57" s="67"/>
      <c r="G57" s="67"/>
      <c r="H57" s="67"/>
      <c r="I57" s="67"/>
      <c r="J57" s="67"/>
      <c r="K57" s="67"/>
      <c r="L57" s="67"/>
      <c r="M57" s="67"/>
      <c r="N57" s="67"/>
      <c r="O57" s="67"/>
      <c r="P57" s="67"/>
      <c r="Q57" s="67"/>
      <c r="R57" s="67"/>
      <c r="S57" s="67"/>
      <c r="T57" s="67"/>
      <c r="U57" s="67"/>
      <c r="V57" s="67"/>
      <c r="W57" s="67"/>
      <c r="X57" s="67"/>
      <c r="Y57" s="67"/>
      <c r="Z57" s="67"/>
      <c r="AA57" s="67"/>
    </row>
    <row r="58" spans="1:27">
      <c r="A58" s="63"/>
      <c r="B58" s="63"/>
      <c r="C58" s="63"/>
      <c r="D58" s="63"/>
      <c r="E58" s="63"/>
      <c r="F58" s="63"/>
      <c r="G58" s="63"/>
      <c r="H58" s="63"/>
      <c r="I58" s="63"/>
      <c r="J58" s="63"/>
      <c r="K58" s="63"/>
      <c r="L58" s="63"/>
      <c r="M58" s="63"/>
      <c r="N58" s="63"/>
      <c r="O58" s="63"/>
      <c r="P58" s="63"/>
      <c r="Q58" s="63"/>
      <c r="R58" s="63"/>
    </row>
    <row r="59" spans="1:27">
      <c r="A59" s="63"/>
      <c r="B59" s="63"/>
      <c r="C59" s="63"/>
      <c r="D59" s="63"/>
      <c r="E59" s="63"/>
      <c r="F59" s="63"/>
      <c r="G59" s="63"/>
      <c r="H59" s="63"/>
      <c r="I59" s="63"/>
      <c r="J59" s="63"/>
      <c r="K59" s="63"/>
      <c r="L59" s="63"/>
      <c r="M59" s="63"/>
      <c r="N59" s="63"/>
      <c r="O59" s="63"/>
      <c r="P59" s="63"/>
      <c r="Q59" s="63"/>
      <c r="R59" s="63"/>
    </row>
    <row r="60" spans="1:27">
      <c r="A60" s="63"/>
      <c r="B60" s="63"/>
      <c r="C60" s="63"/>
      <c r="D60" s="63"/>
      <c r="E60" s="63"/>
      <c r="F60" s="63"/>
      <c r="G60" s="63"/>
      <c r="H60" s="63"/>
      <c r="I60" s="63"/>
      <c r="J60" s="63"/>
      <c r="K60" s="63"/>
      <c r="L60" s="63"/>
      <c r="M60" s="63"/>
      <c r="N60" s="63"/>
      <c r="O60" s="63"/>
      <c r="P60" s="63"/>
      <c r="Q60" s="63"/>
      <c r="R60" s="63"/>
    </row>
    <row r="61" spans="1:27">
      <c r="A61" s="63"/>
      <c r="B61" s="63"/>
      <c r="C61" s="63"/>
      <c r="D61" s="63"/>
      <c r="E61" s="63"/>
      <c r="F61" s="63"/>
      <c r="G61" s="63"/>
      <c r="H61" s="63"/>
      <c r="I61" s="63"/>
      <c r="J61" s="63"/>
      <c r="K61" s="63"/>
      <c r="L61" s="63"/>
      <c r="M61" s="63"/>
      <c r="N61" s="63"/>
      <c r="O61" s="63"/>
      <c r="P61" s="63"/>
      <c r="Q61" s="63"/>
      <c r="R61" s="63"/>
    </row>
    <row r="62" spans="1:27">
      <c r="A62" s="63"/>
      <c r="B62" s="63"/>
      <c r="C62" s="63"/>
      <c r="D62" s="63"/>
      <c r="E62" s="63"/>
      <c r="F62" s="63"/>
      <c r="G62" s="63"/>
      <c r="H62" s="63"/>
      <c r="I62" s="63"/>
      <c r="J62" s="63"/>
      <c r="K62" s="63"/>
      <c r="L62" s="63"/>
      <c r="M62" s="63"/>
      <c r="N62" s="63"/>
      <c r="O62" s="63"/>
      <c r="P62" s="63"/>
      <c r="Q62" s="63"/>
      <c r="R62" s="63"/>
    </row>
    <row r="63" spans="1:27">
      <c r="A63" s="63"/>
      <c r="B63" s="63"/>
      <c r="C63" s="63"/>
      <c r="D63" s="63"/>
      <c r="E63" s="63"/>
      <c r="F63" s="63"/>
      <c r="G63" s="63"/>
      <c r="H63" s="63"/>
      <c r="I63" s="63"/>
      <c r="J63" s="63"/>
      <c r="K63" s="63"/>
      <c r="L63" s="63"/>
      <c r="M63" s="63"/>
      <c r="N63" s="63"/>
      <c r="O63" s="63"/>
      <c r="P63" s="63"/>
      <c r="Q63" s="63"/>
      <c r="R63" s="63"/>
    </row>
    <row r="64" spans="1:27">
      <c r="A64" s="63"/>
      <c r="B64" s="63"/>
      <c r="C64" s="63"/>
      <c r="D64" s="63"/>
      <c r="E64" s="63"/>
      <c r="F64" s="63"/>
      <c r="G64" s="63"/>
      <c r="H64" s="63"/>
      <c r="I64" s="63"/>
      <c r="J64" s="63"/>
      <c r="K64" s="63"/>
      <c r="L64" s="63"/>
      <c r="M64" s="63"/>
      <c r="N64" s="63"/>
      <c r="O64" s="63"/>
      <c r="P64" s="63"/>
      <c r="Q64" s="63"/>
      <c r="R64" s="63"/>
    </row>
    <row r="65" s="63" customFormat="1"/>
    <row r="66" s="63" customFormat="1"/>
    <row r="67" s="63" customFormat="1"/>
    <row r="68" s="63" customFormat="1"/>
    <row r="69" s="63" customFormat="1"/>
    <row r="70" s="63" customFormat="1"/>
    <row r="71" s="63" customFormat="1"/>
    <row r="72" s="63" customFormat="1"/>
    <row r="73" s="63" customFormat="1"/>
    <row r="74" s="63" customFormat="1"/>
    <row r="75" s="63" customFormat="1"/>
    <row r="76" s="63" customFormat="1"/>
    <row r="77" s="63" customFormat="1"/>
    <row r="78" s="63" customFormat="1"/>
    <row r="79" s="63" customFormat="1"/>
    <row r="80" s="63" customFormat="1"/>
    <row r="81" s="63" customFormat="1"/>
    <row r="82" s="63" customFormat="1"/>
    <row r="83" s="63" customFormat="1"/>
    <row r="84" s="63" customFormat="1"/>
    <row r="85" s="63" customFormat="1"/>
    <row r="86" s="63" customFormat="1"/>
    <row r="87" s="63" customFormat="1"/>
    <row r="88" s="63" customFormat="1"/>
    <row r="89" s="63" customFormat="1"/>
    <row r="90" s="63" customFormat="1"/>
    <row r="91" s="63" customFormat="1"/>
    <row r="92" s="63" customFormat="1"/>
    <row r="93" s="63" customFormat="1"/>
    <row r="94" s="63" customFormat="1"/>
    <row r="95" s="63" customFormat="1"/>
    <row r="96" s="63" customFormat="1"/>
    <row r="97" s="63" customFormat="1"/>
    <row r="98" s="63" customFormat="1"/>
    <row r="99" s="63" customFormat="1"/>
    <row r="100" s="63" customFormat="1"/>
    <row r="101" s="63" customFormat="1"/>
    <row r="102" s="63" customFormat="1"/>
    <row r="103" s="63" customFormat="1"/>
    <row r="104" s="63" customFormat="1"/>
    <row r="105" s="63" customFormat="1"/>
    <row r="106" s="63" customFormat="1"/>
    <row r="107" s="63" customFormat="1"/>
    <row r="108" s="63" customFormat="1"/>
    <row r="109" s="63" customFormat="1"/>
    <row r="110" s="63" customFormat="1"/>
    <row r="111" s="63" customFormat="1"/>
    <row r="112" s="63" customFormat="1"/>
    <row r="113" s="63" customFormat="1"/>
    <row r="114" s="63" customFormat="1"/>
    <row r="115" s="63" customFormat="1"/>
    <row r="116" s="63" customFormat="1"/>
    <row r="117" s="63" customFormat="1"/>
    <row r="118" s="63" customFormat="1"/>
    <row r="119" s="63" customFormat="1"/>
    <row r="120" s="63" customFormat="1"/>
    <row r="121" s="63" customFormat="1"/>
    <row r="122" s="63" customFormat="1"/>
    <row r="123" s="63" customFormat="1"/>
    <row r="124" s="63" customFormat="1"/>
    <row r="125" s="63" customFormat="1"/>
    <row r="126" s="63" customFormat="1"/>
    <row r="127" s="63" customFormat="1"/>
    <row r="128" s="63" customFormat="1"/>
    <row r="129" s="63" customFormat="1"/>
    <row r="130" s="63" customFormat="1"/>
    <row r="131" s="63" customFormat="1"/>
    <row r="132" s="63" customFormat="1"/>
    <row r="133" s="63" customFormat="1"/>
    <row r="134" s="63" customFormat="1"/>
    <row r="135" s="63" customFormat="1"/>
    <row r="136" s="63" customFormat="1"/>
    <row r="137" s="63" customFormat="1"/>
    <row r="138" s="63" customFormat="1"/>
    <row r="139" s="63" customFormat="1"/>
    <row r="140" s="63" customFormat="1"/>
    <row r="141" s="63" customFormat="1"/>
    <row r="142" s="63" customFormat="1"/>
    <row r="143" s="63" customFormat="1"/>
    <row r="144" s="63" customFormat="1"/>
    <row r="145" s="63" customFormat="1"/>
    <row r="146" s="63" customFormat="1"/>
    <row r="147" s="63" customFormat="1"/>
    <row r="148" s="63" customFormat="1"/>
    <row r="149" s="63" customFormat="1"/>
    <row r="150" s="63" customFormat="1"/>
    <row r="151" s="63" customFormat="1"/>
    <row r="152" s="63" customFormat="1"/>
    <row r="153" s="63" customFormat="1"/>
    <row r="154" s="63" customFormat="1"/>
    <row r="155" s="63" customFormat="1"/>
    <row r="156" s="63" customFormat="1"/>
    <row r="157" s="63" customFormat="1"/>
    <row r="158" s="63" customFormat="1"/>
    <row r="159" s="63" customFormat="1"/>
    <row r="160" s="63" customFormat="1"/>
    <row r="161" s="63" customFormat="1"/>
    <row r="162" s="63" customFormat="1"/>
    <row r="163" s="63" customFormat="1"/>
    <row r="164" s="63" customFormat="1"/>
    <row r="165" s="63" customFormat="1"/>
    <row r="166" s="63" customFormat="1"/>
    <row r="167" s="63" customFormat="1"/>
    <row r="168" s="63" customFormat="1"/>
    <row r="169" s="63" customFormat="1"/>
    <row r="170" s="63" customFormat="1"/>
    <row r="171" s="63" customFormat="1"/>
  </sheetData>
  <sheetProtection algorithmName="SHA-512" hashValue="OHbPSI7U28+P8afM08P2IWeOUQuhDeroprg82dWoY0QeJ0WRn7m/gwgEjun7wqrc0weNz2LMRUpMti9F1s63zA==" saltValue="gBL75GTPmKcU1sH7QSduUQ==" spinCount="100000" sheet="1" objects="1" scenarios="1"/>
  <mergeCells count="35">
    <mergeCell ref="S1:AC1"/>
    <mergeCell ref="D4:Z5"/>
    <mergeCell ref="B7:D7"/>
    <mergeCell ref="E7:O7"/>
    <mergeCell ref="D10:H11"/>
    <mergeCell ref="I10:N10"/>
    <mergeCell ref="O10:T10"/>
    <mergeCell ref="U10:Z10"/>
    <mergeCell ref="U11:Z11"/>
    <mergeCell ref="I11:K11"/>
    <mergeCell ref="L11:N11"/>
    <mergeCell ref="O11:Q11"/>
    <mergeCell ref="R11:T11"/>
    <mergeCell ref="D15:H15"/>
    <mergeCell ref="I15:N15"/>
    <mergeCell ref="O15:T15"/>
    <mergeCell ref="U15:Z15"/>
    <mergeCell ref="U12:Z12"/>
    <mergeCell ref="D14:H14"/>
    <mergeCell ref="D12:H12"/>
    <mergeCell ref="U14:Z14"/>
    <mergeCell ref="D13:H13"/>
    <mergeCell ref="U13:Z13"/>
    <mergeCell ref="I12:K12"/>
    <mergeCell ref="I13:K13"/>
    <mergeCell ref="I14:K14"/>
    <mergeCell ref="L12:N12"/>
    <mergeCell ref="O12:Q12"/>
    <mergeCell ref="R12:T12"/>
    <mergeCell ref="L13:N13"/>
    <mergeCell ref="O13:Q13"/>
    <mergeCell ref="R13:T13"/>
    <mergeCell ref="L14:N14"/>
    <mergeCell ref="O14:Q14"/>
    <mergeCell ref="R14:T14"/>
  </mergeCells>
  <phoneticPr fontId="3"/>
  <printOptions horizontalCentered="1"/>
  <pageMargins left="0.59055118110236227" right="0.6692913385826772" top="0.78740157480314965"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24</vt:i4>
      </vt:variant>
    </vt:vector>
  </HeadingPairs>
  <TitlesOfParts>
    <vt:vector size="34" baseType="lpstr">
      <vt:lpstr>１</vt:lpstr>
      <vt:lpstr>２</vt:lpstr>
      <vt:lpstr>3</vt:lpstr>
      <vt:lpstr>4-1</vt:lpstr>
      <vt:lpstr>4-2</vt:lpstr>
      <vt:lpstr>4-3</vt:lpstr>
      <vt:lpstr>4-4</vt:lpstr>
      <vt:lpstr>4-5</vt:lpstr>
      <vt:lpstr>4-6</vt:lpstr>
      <vt:lpstr>4-7</vt:lpstr>
      <vt:lpstr>'１'!Print_Area</vt:lpstr>
      <vt:lpstr>'２'!Print_Area</vt:lpstr>
      <vt:lpstr>'3'!Print_Area</vt:lpstr>
      <vt:lpstr>'4-7'!Print_Area</vt:lpstr>
      <vt:lpstr>更新１難易度B合計件数その１</vt:lpstr>
      <vt:lpstr>更新１難易度B合計件数その２</vt:lpstr>
      <vt:lpstr>更新１難易度B術者16歳未満その１</vt:lpstr>
      <vt:lpstr>更新１難易度B術者16歳未満その２</vt:lpstr>
      <vt:lpstr>更新１難易度B術者総数その１</vt:lpstr>
      <vt:lpstr>更新１難易度B術者総数その２</vt:lpstr>
      <vt:lpstr>更新１難易度B助手16歳未満その１</vt:lpstr>
      <vt:lpstr>更新１難易度B助手16歳未満その２</vt:lpstr>
      <vt:lpstr>更新１難易度B助手総数その１</vt:lpstr>
      <vt:lpstr>更新１難易度B助手総数その２</vt:lpstr>
      <vt:lpstr>更新１難易度C合計件数その１</vt:lpstr>
      <vt:lpstr>更新１難易度C合計件数その２</vt:lpstr>
      <vt:lpstr>更新１難易度C術者16歳未満その１</vt:lpstr>
      <vt:lpstr>更新１難易度C術者16歳未満その２</vt:lpstr>
      <vt:lpstr>更新１難易度C術者総数その１</vt:lpstr>
      <vt:lpstr>更新１難易度C術者総数その２</vt:lpstr>
      <vt:lpstr>更新１難易度C助手16歳未満その１</vt:lpstr>
      <vt:lpstr>更新１難易度C助手16歳未満その２</vt:lpstr>
      <vt:lpstr>更新１難易度C助手総数その１</vt:lpstr>
      <vt:lpstr>更新１難易度C助手総数その２</vt:lpstr>
    </vt:vector>
  </TitlesOfParts>
  <Company>心臓血管外科専門医認定機構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日本胸部外科学会kyoubu_15</cp:lastModifiedBy>
  <cp:lastPrinted>2022-06-24T04:33:06Z</cp:lastPrinted>
  <dcterms:created xsi:type="dcterms:W3CDTF">2003-01-06T04:04:42Z</dcterms:created>
  <dcterms:modified xsi:type="dcterms:W3CDTF">2023-06-26T09:10:46Z</dcterms:modified>
</cp:coreProperties>
</file>