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192.168.1.5\user\☆受付・心専門医申請関係☆\3000.5 申請手引き＆HP案\2024公開版\手引き・申請書\"/>
    </mc:Choice>
  </mc:AlternateContent>
  <xr:revisionPtr revIDLastSave="0" documentId="13_ncr:1_{291DF01A-4449-4D64-87AD-0FDC7A1C9CD2}" xr6:coauthVersionLast="47" xr6:coauthVersionMax="47" xr10:uidLastSave="{00000000-0000-0000-0000-000000000000}"/>
  <bookViews>
    <workbookView xWindow="5820" yWindow="1800" windowWidth="29355" windowHeight="12720" tabRatio="830" xr2:uid="{00000000-000D-0000-FFFF-FFFF00000000}"/>
  </bookViews>
  <sheets>
    <sheet name="１" sheetId="47" r:id="rId1"/>
    <sheet name="２" sheetId="48" r:id="rId2"/>
    <sheet name="３" sheetId="49" r:id="rId3"/>
    <sheet name="4-1" sheetId="52" r:id="rId4"/>
    <sheet name="4-2" sheetId="53" r:id="rId5"/>
    <sheet name="4-3" sheetId="54" r:id="rId6"/>
    <sheet name="4-4" sheetId="55" r:id="rId7"/>
    <sheet name="4-5" sheetId="56" r:id="rId8"/>
    <sheet name="4-6" sheetId="29" r:id="rId9"/>
    <sheet name="4-7" sheetId="50" r:id="rId10"/>
    <sheet name="5" sheetId="51" r:id="rId11"/>
  </sheets>
  <definedNames>
    <definedName name="_xlnm.Print_Area" localSheetId="0">'１'!$A$1:$AC$53</definedName>
    <definedName name="_xlnm.Print_Area" localSheetId="2">'３'!$A$1:$AB$51</definedName>
    <definedName name="_xlnm.Print_Area" localSheetId="9">'4-7'!$A$1:$S$59</definedName>
    <definedName name="更新１難易度B合計件数その１">'4-2'!$AD$15:$AF$25,'4-2'!$AD$27:$AF$30,'4-2'!$AD$32,'4-2'!$AD$34:$AF$36,'4-2'!$AD$38:$AF$42</definedName>
    <definedName name="更新１難易度B合計件数その２">'4-3'!$AD$15:$AF$19,'4-3'!$AD$21:$AF$24,'4-3'!$AD$26:$AF$26,'4-3'!$AD$28:$AF$33,'4-3'!$AD$36:$AF$41</definedName>
    <definedName name="更新１難易度B術者16歳未満その１">'4-2'!$O$27:$Q$30,'4-2'!$O$32,'4-2'!$O$34:$Q$36,'4-2'!$O$38:$Q$42</definedName>
    <definedName name="更新１難易度B術者16歳未満その２">'4-3'!$O$36:$Q$41</definedName>
    <definedName name="更新１難易度B術者総数その１">'4-2'!$L$15:$N$25,'4-2'!$L$27:$N$30,'4-2'!$L$32,'4-2'!$L$34:$N$36,'4-2'!$L$38:$N$42</definedName>
    <definedName name="更新１難易度B術者総数その２">'4-3'!$L$15:$N$19,'4-3'!$L$21:$N$24,'4-3'!$L$26:$N$26,'4-3'!$L$28:$N$33,'4-3'!$L$36:$N$41</definedName>
    <definedName name="更新１難易度B助手16歳未満その１">'4-2'!$X$27:$Z$30,'4-2'!$X$32,'4-2'!$X$34:$Z$36,'4-2'!$X$38:$Z$42</definedName>
    <definedName name="更新１難易度B助手16歳未満その２">'4-3'!$X$36:$Z$41</definedName>
    <definedName name="更新１難易度B助手総数その１">'4-2'!$U$15:$W$25,'4-2'!$U$27:$W$30,'4-2'!$U$32,'4-2'!$U$34:$W$36,'4-2'!$U$38:$W$42</definedName>
    <definedName name="更新１難易度B助手総数その２">'4-3'!$U$15:$W$19,'4-3'!$U$21:$W$24,'4-3'!$U$26:$W$26,'4-3'!$U$28:$W$33,'4-3'!$U$36:$W$41</definedName>
    <definedName name="更新１難易度C合計件数その１">'4-4'!$AD$15:$AF$29,'4-4'!$AD$31:$AF$36,'4-4'!$AD$38:$AF$39,'4-4'!$AD$41:$AF$44,'4-4'!$AD$46:$AF$56</definedName>
    <definedName name="更新１難易度C合計件数その２">'4-5'!$AD$15:$AF$25,'4-5'!$AD$27:$AF$27,'4-5'!$AD$29:$AF$30,'4-5'!$AD$33:$AF$43</definedName>
    <definedName name="更新１難易度C術者16歳未満その１">'4-4'!$O$31:$Q$36,'4-4'!$O$38:$Q$39,'4-4'!$O$41:$Q$44,'4-4'!$O$46:$Q$56</definedName>
    <definedName name="更新１難易度C術者16歳未満その２">'4-5'!$O$33:$Q$43</definedName>
    <definedName name="更新１難易度C術者総数その１">'4-4'!$L$15:$N$29,'4-4'!$L$31:$N$36,'4-4'!$L$38:$N$39,'4-4'!$L$41:$N$44,'4-4'!$L$46:$N$54,'4-4'!$L$55</definedName>
    <definedName name="更新１難易度C術者総数その２">'4-5'!$L$15:$N$25,'4-5'!$L$27:$N$27,'4-5'!$L$29:$N$30,'4-5'!$L$33:$N$43</definedName>
    <definedName name="更新１難易度C助手16歳未満その１">'4-4'!$X$31:$Z$36,'4-4'!$X$38:$Z$39,'4-4'!$X$41:$Z$44,'4-4'!$X$46:$Z$56</definedName>
    <definedName name="更新１難易度C助手16歳未満その２">'4-5'!$X$33:$Z$43</definedName>
    <definedName name="更新１難易度C助手総数その１">'4-4'!$U$15:$W$29,'4-4'!$U$31:$W$36,'4-4'!$U$38:$W$39,'4-4'!$U$41:$W$44,'4-4'!$U$46:$W$56</definedName>
    <definedName name="更新１難易度C助手総数その２">'4-5'!$U$15:$W$25,'4-5'!$U$27:$W$27,'4-5'!$U$29:$W$30,'4-5'!$U$33:$W$43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52" l="1"/>
  <c r="E9" i="29"/>
  <c r="AD15" i="56"/>
  <c r="AD21" i="56"/>
  <c r="O43" i="56"/>
  <c r="O41" i="56"/>
  <c r="E9" i="54"/>
  <c r="E9" i="53" l="1"/>
  <c r="M52" i="52"/>
  <c r="U44" i="56" l="1"/>
  <c r="L44" i="56"/>
  <c r="X42" i="54"/>
  <c r="U42" i="54"/>
  <c r="O42" i="54"/>
  <c r="L42" i="54"/>
  <c r="X52" i="52"/>
  <c r="U52" i="52"/>
  <c r="O52" i="52"/>
  <c r="L14" i="29" s="1"/>
  <c r="L52" i="52"/>
  <c r="X16" i="29" l="1"/>
  <c r="X15" i="29"/>
  <c r="R14" i="29" l="1"/>
  <c r="I16" i="29"/>
  <c r="O16" i="29"/>
  <c r="R15" i="29"/>
  <c r="O15" i="29"/>
  <c r="L15" i="29"/>
  <c r="I15" i="29"/>
  <c r="I14" i="29" l="1"/>
  <c r="O14" i="29"/>
  <c r="AD55" i="55" l="1"/>
  <c r="O41" i="54"/>
  <c r="AD42" i="53"/>
  <c r="AD29" i="56" l="1"/>
  <c r="AD30" i="54"/>
  <c r="AD29" i="54"/>
  <c r="AD28" i="54"/>
  <c r="AD24" i="54"/>
  <c r="AD23" i="54"/>
  <c r="AD22" i="54"/>
  <c r="AD21" i="54"/>
  <c r="AD19" i="54"/>
  <c r="AD17" i="54"/>
  <c r="AD18" i="54"/>
  <c r="AD16" i="54"/>
  <c r="AD15" i="54"/>
  <c r="AD50" i="52"/>
  <c r="AD51" i="52"/>
  <c r="AD47" i="52"/>
  <c r="AD46" i="52"/>
  <c r="AD25" i="52" l="1"/>
  <c r="AD26" i="52"/>
  <c r="AD27" i="52"/>
  <c r="AD43" i="56"/>
  <c r="X43" i="56"/>
  <c r="O44" i="56"/>
  <c r="AD42" i="56"/>
  <c r="X42" i="56"/>
  <c r="X44" i="56" s="1"/>
  <c r="R16" i="29" s="1"/>
  <c r="O17" i="29" s="1"/>
  <c r="O42" i="56"/>
  <c r="AD41" i="56"/>
  <c r="X41" i="56"/>
  <c r="AD40" i="56"/>
  <c r="X40" i="56"/>
  <c r="O40" i="56"/>
  <c r="AD39" i="56"/>
  <c r="X39" i="56"/>
  <c r="O39" i="56"/>
  <c r="AD38" i="56"/>
  <c r="X38" i="56"/>
  <c r="O38" i="56"/>
  <c r="AD37" i="56"/>
  <c r="X37" i="56"/>
  <c r="O37" i="56"/>
  <c r="AD36" i="56"/>
  <c r="X36" i="56"/>
  <c r="O36" i="56"/>
  <c r="AD35" i="56"/>
  <c r="X35" i="56"/>
  <c r="O35" i="56"/>
  <c r="AD34" i="56"/>
  <c r="X34" i="56"/>
  <c r="O34" i="56"/>
  <c r="AD33" i="56"/>
  <c r="X33" i="56"/>
  <c r="O33" i="56"/>
  <c r="AD30" i="56"/>
  <c r="AD27" i="56"/>
  <c r="AD25" i="56"/>
  <c r="AD24" i="56"/>
  <c r="AD23" i="56"/>
  <c r="AD22" i="56"/>
  <c r="AD20" i="56"/>
  <c r="AD19" i="56"/>
  <c r="AD18" i="56"/>
  <c r="AD17" i="56"/>
  <c r="AD16" i="56"/>
  <c r="E9" i="56"/>
  <c r="AD56" i="55"/>
  <c r="AD54" i="55"/>
  <c r="AD53" i="55"/>
  <c r="AD52" i="55"/>
  <c r="AD51" i="55"/>
  <c r="AD50" i="55"/>
  <c r="AD49" i="55"/>
  <c r="AD48" i="55"/>
  <c r="AD47" i="55"/>
  <c r="AD46" i="55"/>
  <c r="AD44" i="55"/>
  <c r="AD43" i="55"/>
  <c r="AD42" i="55"/>
  <c r="AD41" i="55"/>
  <c r="AD39" i="55"/>
  <c r="AD38" i="55"/>
  <c r="AD36" i="55"/>
  <c r="AD35" i="55"/>
  <c r="AD34" i="55"/>
  <c r="AD33" i="55"/>
  <c r="AD32" i="55"/>
  <c r="AD31" i="55"/>
  <c r="AD29" i="55"/>
  <c r="AD28" i="55"/>
  <c r="AD27" i="55"/>
  <c r="AD26" i="55"/>
  <c r="AD25" i="55"/>
  <c r="AD24" i="55"/>
  <c r="AD23" i="55"/>
  <c r="AD22" i="55"/>
  <c r="AD21" i="55"/>
  <c r="AD20" i="55"/>
  <c r="AD19" i="55"/>
  <c r="AD18" i="55"/>
  <c r="AD17" i="55"/>
  <c r="AD16" i="55"/>
  <c r="AD15" i="55"/>
  <c r="AD44" i="56" s="1"/>
  <c r="E9" i="55"/>
  <c r="AD41" i="54"/>
  <c r="X41" i="54"/>
  <c r="AD40" i="54"/>
  <c r="X40" i="54"/>
  <c r="O40" i="54"/>
  <c r="AD39" i="54"/>
  <c r="X39" i="54"/>
  <c r="O39" i="54"/>
  <c r="AD38" i="54"/>
  <c r="X38" i="54"/>
  <c r="O38" i="54"/>
  <c r="AD37" i="54"/>
  <c r="X37" i="54"/>
  <c r="O37" i="54"/>
  <c r="AD36" i="54"/>
  <c r="X36" i="54"/>
  <c r="O36" i="54"/>
  <c r="AD33" i="54"/>
  <c r="AD32" i="54"/>
  <c r="AD31" i="54"/>
  <c r="AD26" i="54"/>
  <c r="AD41" i="53"/>
  <c r="AD40" i="53"/>
  <c r="AD39" i="53"/>
  <c r="AD38" i="53"/>
  <c r="AD42" i="54" s="1"/>
  <c r="AD36" i="53"/>
  <c r="AD35" i="53"/>
  <c r="AD34" i="53"/>
  <c r="AD32" i="53"/>
  <c r="AD30" i="53"/>
  <c r="AD29" i="53"/>
  <c r="AD28" i="53"/>
  <c r="AD27" i="53"/>
  <c r="AD25" i="53"/>
  <c r="AD24" i="53"/>
  <c r="AD23" i="53"/>
  <c r="AD22" i="53"/>
  <c r="AD21" i="53"/>
  <c r="AD20" i="53"/>
  <c r="AD19" i="53"/>
  <c r="AD18" i="53"/>
  <c r="AD17" i="53"/>
  <c r="AD16" i="53"/>
  <c r="AD15" i="53"/>
  <c r="AD45" i="52"/>
  <c r="AD44" i="52"/>
  <c r="AD43" i="52"/>
  <c r="AD42" i="52"/>
  <c r="AD41" i="52"/>
  <c r="AD40" i="52"/>
  <c r="AD39" i="52"/>
  <c r="AD37" i="52"/>
  <c r="AD36" i="52"/>
  <c r="AD35" i="52"/>
  <c r="AD34" i="52"/>
  <c r="AD32" i="52"/>
  <c r="AD31" i="52"/>
  <c r="AD30" i="52"/>
  <c r="AD28" i="52"/>
  <c r="AD23" i="52"/>
  <c r="AD22" i="52"/>
  <c r="AD20" i="52"/>
  <c r="AD19" i="52"/>
  <c r="AD18" i="52"/>
  <c r="AD17" i="52"/>
  <c r="AD16" i="52"/>
  <c r="AD15" i="52"/>
  <c r="L16" i="29" l="1"/>
  <c r="I17" i="29" s="1"/>
  <c r="U15" i="29"/>
  <c r="AD52" i="52"/>
  <c r="U14" i="29" s="1"/>
  <c r="U16" i="29"/>
  <c r="F9" i="48"/>
  <c r="U17" i="29" l="1"/>
  <c r="D9" i="50"/>
  <c r="F7" i="49"/>
  <c r="X14" i="29" l="1"/>
</calcChain>
</file>

<file path=xl/sharedStrings.xml><?xml version="1.0" encoding="utf-8"?>
<sst xmlns="http://schemas.openxmlformats.org/spreadsheetml/2006/main" count="488" uniqueCount="340">
  <si>
    <t>-</t>
    <phoneticPr fontId="3"/>
  </si>
  <si>
    <t>〒</t>
    <phoneticPr fontId="3"/>
  </si>
  <si>
    <t>TEL</t>
    <phoneticPr fontId="3"/>
  </si>
  <si>
    <t>FAX</t>
    <phoneticPr fontId="3"/>
  </si>
  <si>
    <t>難易度B</t>
    <rPh sb="0" eb="3">
      <t>ナンイド</t>
    </rPh>
    <phoneticPr fontId="3"/>
  </si>
  <si>
    <t>難易度C</t>
    <rPh sb="0" eb="3">
      <t>ナンイド</t>
    </rPh>
    <phoneticPr fontId="3"/>
  </si>
  <si>
    <t>日本胸部外科学会</t>
    <rPh sb="0" eb="2">
      <t>ニホン</t>
    </rPh>
    <rPh sb="2" eb="4">
      <t>キョウブ</t>
    </rPh>
    <rPh sb="4" eb="6">
      <t>ゲカ</t>
    </rPh>
    <rPh sb="6" eb="8">
      <t>ガッカイ</t>
    </rPh>
    <phoneticPr fontId="3"/>
  </si>
  <si>
    <t>日本心臓血管外科学会</t>
    <rPh sb="0" eb="2">
      <t>ニホン</t>
    </rPh>
    <rPh sb="6" eb="8">
      <t>ゲカ</t>
    </rPh>
    <rPh sb="8" eb="10">
      <t>ガッカイ</t>
    </rPh>
    <phoneticPr fontId="3"/>
  </si>
  <si>
    <t>日本血管外科学会</t>
    <rPh sb="0" eb="2">
      <t>ニホン</t>
    </rPh>
    <rPh sb="2" eb="4">
      <t>ケッカン</t>
    </rPh>
    <rPh sb="4" eb="6">
      <t>ゲカ</t>
    </rPh>
    <rPh sb="6" eb="8">
      <t>ガッカイ</t>
    </rPh>
    <phoneticPr fontId="3"/>
  </si>
  <si>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3"/>
  </si>
  <si>
    <t>3学会構成 心臓血管外科専門医認定機構</t>
    <rPh sb="1" eb="3">
      <t>ガッカイ</t>
    </rPh>
    <rPh sb="3" eb="5">
      <t>コウセイ</t>
    </rPh>
    <rPh sb="6" eb="8">
      <t>シンゾウ</t>
    </rPh>
    <rPh sb="8" eb="10">
      <t>ケッカン</t>
    </rPh>
    <phoneticPr fontId="4"/>
  </si>
  <si>
    <t>術者</t>
    <rPh sb="0" eb="1">
      <t>ジュツ</t>
    </rPh>
    <rPh sb="1" eb="2">
      <t>シャ</t>
    </rPh>
    <phoneticPr fontId="3"/>
  </si>
  <si>
    <t>月卒業</t>
    <rPh sb="0" eb="1">
      <t>ガツ</t>
    </rPh>
    <rPh sb="1" eb="3">
      <t>ソツギョウ</t>
    </rPh>
    <phoneticPr fontId="3"/>
  </si>
  <si>
    <t>大学院</t>
    <rPh sb="0" eb="3">
      <t>ダイガクイン</t>
    </rPh>
    <phoneticPr fontId="3"/>
  </si>
  <si>
    <t>月修了</t>
    <rPh sb="0" eb="1">
      <t>ガツ</t>
    </rPh>
    <rPh sb="1" eb="3">
      <t>シュウリョウ</t>
    </rPh>
    <phoneticPr fontId="3"/>
  </si>
  <si>
    <t>認定番号</t>
    <rPh sb="0" eb="2">
      <t>ニンテイ</t>
    </rPh>
    <rPh sb="2" eb="4">
      <t>バンゴウ</t>
    </rPh>
    <phoneticPr fontId="3"/>
  </si>
  <si>
    <t>題　名</t>
    <rPh sb="0" eb="1">
      <t>ダイ</t>
    </rPh>
    <rPh sb="2" eb="3">
      <t>メイ</t>
    </rPh>
    <phoneticPr fontId="3"/>
  </si>
  <si>
    <t>学　術　集　会　名</t>
    <rPh sb="0" eb="1">
      <t>ガク</t>
    </rPh>
    <rPh sb="2" eb="3">
      <t>ジュツ</t>
    </rPh>
    <rPh sb="4" eb="5">
      <t>シュウ</t>
    </rPh>
    <rPh sb="6" eb="7">
      <t>カイ</t>
    </rPh>
    <rPh sb="8" eb="9">
      <t>メイ</t>
    </rPh>
    <phoneticPr fontId="3"/>
  </si>
  <si>
    <t>難易度A</t>
    <rPh sb="0" eb="3">
      <t>ナンイド</t>
    </rPh>
    <phoneticPr fontId="3"/>
  </si>
  <si>
    <t>誌名・出版社</t>
    <rPh sb="0" eb="1">
      <t>シ</t>
    </rPh>
    <rPh sb="1" eb="2">
      <t>メイ</t>
    </rPh>
    <rPh sb="3" eb="5">
      <t>シュッパン</t>
    </rPh>
    <rPh sb="5" eb="6">
      <t>シャ</t>
    </rPh>
    <phoneticPr fontId="3"/>
  </si>
  <si>
    <t>年</t>
    <rPh sb="0" eb="1">
      <t>ネン</t>
    </rPh>
    <phoneticPr fontId="4"/>
  </si>
  <si>
    <t>生年月日</t>
    <rPh sb="0" eb="2">
      <t>セイネン</t>
    </rPh>
    <rPh sb="2" eb="4">
      <t>ガッピ</t>
    </rPh>
    <phoneticPr fontId="4"/>
  </si>
  <si>
    <t>日</t>
    <rPh sb="0" eb="1">
      <t>ニチ</t>
    </rPh>
    <phoneticPr fontId="3"/>
  </si>
  <si>
    <t>同上所在地</t>
    <rPh sb="0" eb="2">
      <t>ドウジョウ</t>
    </rPh>
    <rPh sb="2" eb="5">
      <t>ショザイチ</t>
    </rPh>
    <phoneticPr fontId="3"/>
  </si>
  <si>
    <t>都道府県名</t>
    <rPh sb="0" eb="4">
      <t>トドウフケン</t>
    </rPh>
    <rPh sb="4" eb="5">
      <t>メイ</t>
    </rPh>
    <phoneticPr fontId="3"/>
  </si>
  <si>
    <t>申請者E-Mail</t>
    <rPh sb="0" eb="3">
      <t>シンセイシャ</t>
    </rPh>
    <phoneticPr fontId="3"/>
  </si>
  <si>
    <t>自宅住所</t>
    <rPh sb="0" eb="2">
      <t>ジタク</t>
    </rPh>
    <rPh sb="2" eb="4">
      <t>ジュウショ</t>
    </rPh>
    <phoneticPr fontId="3"/>
  </si>
  <si>
    <t>最終学歴</t>
    <rPh sb="0" eb="2">
      <t>サイシュウ</t>
    </rPh>
    <rPh sb="2" eb="4">
      <t>ガクレキ</t>
    </rPh>
    <phoneticPr fontId="3"/>
  </si>
  <si>
    <t>大学</t>
    <rPh sb="0" eb="2">
      <t>ダイガク</t>
    </rPh>
    <phoneticPr fontId="3"/>
  </si>
  <si>
    <t>（日付は西暦で英数は半角で記入してください）</t>
    <rPh sb="1" eb="3">
      <t>ヒヅケ</t>
    </rPh>
    <rPh sb="4" eb="6">
      <t>セイレキ</t>
    </rPh>
    <rPh sb="7" eb="9">
      <t>エイスウ</t>
    </rPh>
    <rPh sb="10" eb="12">
      <t>ハンカク</t>
    </rPh>
    <rPh sb="13" eb="15">
      <t>キニュウクダ</t>
    </rPh>
    <phoneticPr fontId="3"/>
  </si>
  <si>
    <t>合計</t>
    <rPh sb="0" eb="2">
      <t>ゴウケイ</t>
    </rPh>
    <phoneticPr fontId="3"/>
  </si>
  <si>
    <t>件数</t>
    <rPh sb="0" eb="2">
      <t>ケンスウ</t>
    </rPh>
    <phoneticPr fontId="3"/>
  </si>
  <si>
    <t>月</t>
    <rPh sb="0" eb="1">
      <t>ゲツ</t>
    </rPh>
    <phoneticPr fontId="4"/>
  </si>
  <si>
    <t>日</t>
    <rPh sb="0" eb="1">
      <t>ニチ</t>
    </rPh>
    <phoneticPr fontId="4"/>
  </si>
  <si>
    <t>申請者氏名</t>
    <rPh sb="0" eb="3">
      <t>シンセイシャ</t>
    </rPh>
    <rPh sb="3" eb="5">
      <t>シメイ</t>
    </rPh>
    <phoneticPr fontId="4"/>
  </si>
  <si>
    <t>年</t>
    <rPh sb="0" eb="1">
      <t>ネン</t>
    </rPh>
    <phoneticPr fontId="3"/>
  </si>
  <si>
    <t>月</t>
    <rPh sb="0" eb="1">
      <t>ガツ</t>
    </rPh>
    <phoneticPr fontId="3"/>
  </si>
  <si>
    <t>成人心臓血管外科</t>
    <rPh sb="0" eb="2">
      <t>セイジン</t>
    </rPh>
    <rPh sb="2" eb="8">
      <t>シンゾウケッカンゲカ</t>
    </rPh>
    <phoneticPr fontId="3"/>
  </si>
  <si>
    <t>小児心臓血管外科</t>
    <rPh sb="0" eb="2">
      <t>ショウニ</t>
    </rPh>
    <rPh sb="2" eb="8">
      <t>シンゾウケッカンゲカ</t>
    </rPh>
    <phoneticPr fontId="3"/>
  </si>
  <si>
    <t>血管外科</t>
    <rPh sb="0" eb="2">
      <t>ケッカン</t>
    </rPh>
    <rPh sb="2" eb="4">
      <t>ゲカ</t>
    </rPh>
    <phoneticPr fontId="3"/>
  </si>
  <si>
    <t>その他（</t>
    <rPh sb="2" eb="3">
      <t>タ</t>
    </rPh>
    <phoneticPr fontId="3"/>
  </si>
  <si>
    <t>）</t>
    <phoneticPr fontId="3"/>
  </si>
  <si>
    <t>私は心臓血管外科専門医認定制度規則第３章第8条に規定する専門医として更新を申請します。</t>
    <rPh sb="20" eb="21">
      <t>ダイ</t>
    </rPh>
    <rPh sb="22" eb="23">
      <t>ジョウ</t>
    </rPh>
    <rPh sb="24" eb="26">
      <t>キテイ</t>
    </rPh>
    <rPh sb="28" eb="30">
      <t>センモン</t>
    </rPh>
    <rPh sb="30" eb="31">
      <t>イ</t>
    </rPh>
    <rPh sb="34" eb="36">
      <t>コウシン</t>
    </rPh>
    <rPh sb="37" eb="39">
      <t>シンセイ</t>
    </rPh>
    <phoneticPr fontId="3"/>
  </si>
  <si>
    <t>現勤務施設名</t>
    <rPh sb="0" eb="1">
      <t>ゲン</t>
    </rPh>
    <rPh sb="1" eb="3">
      <t>キンム</t>
    </rPh>
    <phoneticPr fontId="3"/>
  </si>
  <si>
    <t>㊞</t>
    <phoneticPr fontId="4"/>
  </si>
  <si>
    <t>所　属</t>
    <rPh sb="0" eb="1">
      <t>トコロ</t>
    </rPh>
    <rPh sb="2" eb="3">
      <t>ゾク</t>
    </rPh>
    <phoneticPr fontId="3"/>
  </si>
  <si>
    <t>専門分野</t>
    <rPh sb="0" eb="2">
      <t>センモン</t>
    </rPh>
    <rPh sb="2" eb="4">
      <t>ブンヤ</t>
    </rPh>
    <phoneticPr fontId="3"/>
  </si>
  <si>
    <t>専門医資格取得後からの経歴と職歴を記入すること</t>
    <rPh sb="0" eb="3">
      <t>センモンイ</t>
    </rPh>
    <rPh sb="3" eb="5">
      <t>シカク</t>
    </rPh>
    <rPh sb="5" eb="7">
      <t>シュトク</t>
    </rPh>
    <rPh sb="7" eb="8">
      <t>ノチ</t>
    </rPh>
    <rPh sb="11" eb="13">
      <t>ケイレキ</t>
    </rPh>
    <rPh sb="14" eb="16">
      <t>ショクレキ</t>
    </rPh>
    <rPh sb="17" eb="19">
      <t>キニュウ</t>
    </rPh>
    <phoneticPr fontId="3"/>
  </si>
  <si>
    <t>学術集会名</t>
    <rPh sb="0" eb="2">
      <t>ガクジュツ</t>
    </rPh>
    <rPh sb="2" eb="4">
      <t>シュウカイ</t>
    </rPh>
    <rPh sb="4" eb="5">
      <t>メイ</t>
    </rPh>
    <phoneticPr fontId="3"/>
  </si>
  <si>
    <t>※上記の手術については１例ずつ手術記録のコピーを添付すること</t>
    <rPh sb="1" eb="3">
      <t>ジョウキ</t>
    </rPh>
    <rPh sb="4" eb="6">
      <t>シュジュツ</t>
    </rPh>
    <rPh sb="12" eb="13">
      <t>レイ</t>
    </rPh>
    <rPh sb="15" eb="17">
      <t>シュジュツ</t>
    </rPh>
    <rPh sb="17" eb="19">
      <t>キロク</t>
    </rPh>
    <rPh sb="24" eb="26">
      <t>テンプ</t>
    </rPh>
    <phoneticPr fontId="3"/>
  </si>
  <si>
    <t>術者とは・・・手術名に示された手術の主要な部分を実際に行った者</t>
    <rPh sb="0" eb="1">
      <t>ジュツ</t>
    </rPh>
    <rPh sb="1" eb="2">
      <t>シャ</t>
    </rPh>
    <rPh sb="7" eb="9">
      <t>シュジュツ</t>
    </rPh>
    <rPh sb="9" eb="10">
      <t>メイ</t>
    </rPh>
    <rPh sb="11" eb="12">
      <t>シメ</t>
    </rPh>
    <rPh sb="15" eb="17">
      <t>シュジュツ</t>
    </rPh>
    <rPh sb="18" eb="20">
      <t>シュヨウ</t>
    </rPh>
    <rPh sb="21" eb="23">
      <t>ブブン</t>
    </rPh>
    <rPh sb="24" eb="26">
      <t>ジッサイ</t>
    </rPh>
    <rPh sb="27" eb="28">
      <t>オコナ</t>
    </rPh>
    <rPh sb="30" eb="31">
      <t>モノ</t>
    </rPh>
    <phoneticPr fontId="3"/>
  </si>
  <si>
    <t>・</t>
    <phoneticPr fontId="3"/>
  </si>
  <si>
    <t>受講年月</t>
    <rPh sb="0" eb="2">
      <t>ジュコウ</t>
    </rPh>
    <rPh sb="2" eb="4">
      <t>ネンゲツ</t>
    </rPh>
    <phoneticPr fontId="3"/>
  </si>
  <si>
    <t>卒後教育セミナー・Postgraduate Course</t>
    <rPh sb="0" eb="1">
      <t>ソツ</t>
    </rPh>
    <rPh sb="1" eb="2">
      <t>ゴ</t>
    </rPh>
    <rPh sb="2" eb="4">
      <t>キョウイク</t>
    </rPh>
    <phoneticPr fontId="3"/>
  </si>
  <si>
    <t>指導的助手とは・・・</t>
    <rPh sb="0" eb="3">
      <t>シドウテキ</t>
    </rPh>
    <rPh sb="3" eb="5">
      <t>ジョシュ</t>
    </rPh>
    <phoneticPr fontId="3"/>
  </si>
  <si>
    <t>指導的立場で、他の術者の助手をした場合。</t>
    <rPh sb="0" eb="3">
      <t>シドウテキ</t>
    </rPh>
    <rPh sb="3" eb="5">
      <t>タチバ</t>
    </rPh>
    <rPh sb="7" eb="8">
      <t>ホカ</t>
    </rPh>
    <rPh sb="9" eb="10">
      <t>ジュツ</t>
    </rPh>
    <rPh sb="10" eb="11">
      <t>シャ</t>
    </rPh>
    <rPh sb="12" eb="14">
      <t>ジョシュ</t>
    </rPh>
    <rPh sb="17" eb="19">
      <t>バアイ</t>
    </rPh>
    <phoneticPr fontId="3"/>
  </si>
  <si>
    <t>1手術につき1人に限る。</t>
  </si>
  <si>
    <t>指導的助手</t>
    <rPh sb="0" eb="3">
      <t>シドウテキ</t>
    </rPh>
    <rPh sb="3" eb="5">
      <t>ジョシュ</t>
    </rPh>
    <phoneticPr fontId="3"/>
  </si>
  <si>
    <t>会員歴（※専門医更新時には２つ以上の学会の会員であること）</t>
    <rPh sb="0" eb="1">
      <t>カイ</t>
    </rPh>
    <rPh sb="1" eb="2">
      <t>イン</t>
    </rPh>
    <rPh sb="2" eb="3">
      <t>レキ</t>
    </rPh>
    <rPh sb="5" eb="7">
      <t>センモン</t>
    </rPh>
    <rPh sb="7" eb="8">
      <t>イ</t>
    </rPh>
    <rPh sb="8" eb="10">
      <t>コウシン</t>
    </rPh>
    <rPh sb="10" eb="11">
      <t>ジ</t>
    </rPh>
    <phoneticPr fontId="3"/>
  </si>
  <si>
    <t>申請者名</t>
    <rPh sb="0" eb="2">
      <t>シンセイ</t>
    </rPh>
    <rPh sb="2" eb="3">
      <t>シャ</t>
    </rPh>
    <rPh sb="3" eb="4">
      <t>メイ</t>
    </rPh>
    <phoneticPr fontId="4"/>
  </si>
  <si>
    <t>印</t>
    <rPh sb="0" eb="1">
      <t>イン</t>
    </rPh>
    <phoneticPr fontId="4"/>
  </si>
  <si>
    <t>難易度別カテゴリーNo.</t>
    <rPh sb="0" eb="4">
      <t>ナンイドベツ</t>
    </rPh>
    <phoneticPr fontId="4"/>
  </si>
  <si>
    <t>①　術者あるいは指導的助手として心臓血管外科手術経験１００例以上が必要です。</t>
    <rPh sb="0" eb="1">
      <t>１</t>
    </rPh>
    <rPh sb="8" eb="11">
      <t>シドウテキ</t>
    </rPh>
    <rPh sb="11" eb="13">
      <t>ジョシュ</t>
    </rPh>
    <phoneticPr fontId="3"/>
  </si>
  <si>
    <t>術者
区分</t>
    <rPh sb="0" eb="1">
      <t>ジュツ</t>
    </rPh>
    <rPh sb="1" eb="2">
      <t>シャ</t>
    </rPh>
    <phoneticPr fontId="3"/>
  </si>
  <si>
    <t>施設名</t>
  </si>
  <si>
    <t>⑦　症例が2項目以上の手術に該当する場合であっても１症例を2例として計算しない。</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3"/>
  </si>
  <si>
    <t>　シートNo.は手術経験表すべてに渡る通し番号とする。</t>
    <rPh sb="8" eb="10">
      <t>シュジュツ</t>
    </rPh>
    <rPh sb="10" eb="12">
      <t>ケイケン</t>
    </rPh>
    <rPh sb="12" eb="13">
      <t>ヒョウ</t>
    </rPh>
    <rPh sb="17" eb="18">
      <t>ワタ</t>
    </rPh>
    <rPh sb="19" eb="20">
      <t>トオ</t>
    </rPh>
    <rPh sb="21" eb="23">
      <t>バンゴウ</t>
    </rPh>
    <phoneticPr fontId="3"/>
  </si>
  <si>
    <t>専門医更新・様式１</t>
    <rPh sb="0" eb="3">
      <t>センモンイ</t>
    </rPh>
    <rPh sb="3" eb="5">
      <t>コウシン</t>
    </rPh>
    <phoneticPr fontId="4"/>
  </si>
  <si>
    <t>⑥　１症例１術者とする（術者とは主要部分を担当した者、指導的助手も1症例１つのみ）。</t>
    <rPh sb="3" eb="5">
      <t>ショウレイ</t>
    </rPh>
    <rPh sb="6" eb="7">
      <t>ジュツ</t>
    </rPh>
    <rPh sb="7" eb="8">
      <t>シャ</t>
    </rPh>
    <rPh sb="12" eb="13">
      <t>ジュツ</t>
    </rPh>
    <rPh sb="13" eb="14">
      <t>シャ</t>
    </rPh>
    <rPh sb="16" eb="18">
      <t>シュヨウ</t>
    </rPh>
    <rPh sb="18" eb="20">
      <t>ブブン</t>
    </rPh>
    <rPh sb="21" eb="23">
      <t>タントウ</t>
    </rPh>
    <rPh sb="25" eb="26">
      <t>モノ</t>
    </rPh>
    <rPh sb="27" eb="30">
      <t>シドウテキ</t>
    </rPh>
    <rPh sb="30" eb="32">
      <t>ジョシュ</t>
    </rPh>
    <rPh sb="34" eb="36">
      <t>ショウレイ</t>
    </rPh>
    <phoneticPr fontId="3"/>
  </si>
  <si>
    <t>医療安全講習会回</t>
    <rPh sb="0" eb="2">
      <t>イリョウ</t>
    </rPh>
    <rPh sb="2" eb="4">
      <t>アンゼン</t>
    </rPh>
    <rPh sb="4" eb="7">
      <t>コウシュウカイ</t>
    </rPh>
    <rPh sb="7" eb="8">
      <t>カイ</t>
    </rPh>
    <phoneticPr fontId="3"/>
  </si>
  <si>
    <t>専門医更新申請前５年間に日本胸部外科学会学術集会、日本心臓血管外科学会総会、日本血管外科</t>
    <rPh sb="0" eb="2">
      <t>センモン</t>
    </rPh>
    <rPh sb="2" eb="3">
      <t>イ</t>
    </rPh>
    <rPh sb="3" eb="5">
      <t>コウシン</t>
    </rPh>
    <rPh sb="5" eb="7">
      <t>シンセイ</t>
    </rPh>
    <rPh sb="7" eb="8">
      <t>マエ</t>
    </rPh>
    <rPh sb="9" eb="11">
      <t>ネンカン</t>
    </rPh>
    <rPh sb="12" eb="14">
      <t>ニホン</t>
    </rPh>
    <rPh sb="14" eb="16">
      <t>キョウブ</t>
    </rPh>
    <rPh sb="16" eb="18">
      <t>ゲカ</t>
    </rPh>
    <rPh sb="18" eb="20">
      <t>ガッカイ</t>
    </rPh>
    <rPh sb="20" eb="22">
      <t>ガクジュツ</t>
    </rPh>
    <rPh sb="22" eb="24">
      <t>シュウカイ</t>
    </rPh>
    <rPh sb="25" eb="27">
      <t>ニホン</t>
    </rPh>
    <rPh sb="27" eb="29">
      <t>シンゾウ</t>
    </rPh>
    <rPh sb="29" eb="31">
      <t>ケッカン</t>
    </rPh>
    <rPh sb="31" eb="33">
      <t>ゲカ</t>
    </rPh>
    <phoneticPr fontId="3"/>
  </si>
  <si>
    <t>手術記録番号</t>
    <rPh sb="0" eb="2">
      <t>シュジュツ</t>
    </rPh>
    <rPh sb="2" eb="4">
      <t>キロク</t>
    </rPh>
    <rPh sb="4" eb="6">
      <t>バンゴウ</t>
    </rPh>
    <phoneticPr fontId="3"/>
  </si>
  <si>
    <t>合計件数</t>
    <rPh sb="0" eb="2">
      <t>ゴウケイ</t>
    </rPh>
    <rPh sb="2" eb="4">
      <t>ケンスウ</t>
    </rPh>
    <phoneticPr fontId="3"/>
  </si>
  <si>
    <t>１．先天性心疾患</t>
    <phoneticPr fontId="3"/>
  </si>
  <si>
    <t>　(1)PDA手術</t>
    <rPh sb="7" eb="9">
      <t>シュジュツ</t>
    </rPh>
    <phoneticPr fontId="3"/>
  </si>
  <si>
    <t>　(2)ASD閉鎖術</t>
    <rPh sb="7" eb="9">
      <t>ヘイサ</t>
    </rPh>
    <rPh sb="9" eb="10">
      <t>ジュツ</t>
    </rPh>
    <phoneticPr fontId="3"/>
  </si>
  <si>
    <t>　(3)VSD(肺動脈弁下単独型)閉鎖術</t>
    <rPh sb="8" eb="11">
      <t>ハイドウミャク</t>
    </rPh>
    <rPh sb="11" eb="12">
      <t>ベン</t>
    </rPh>
    <rPh sb="12" eb="13">
      <t>シタ</t>
    </rPh>
    <rPh sb="15" eb="16">
      <t>ガタ</t>
    </rPh>
    <rPh sb="17" eb="19">
      <t>ヘイサ</t>
    </rPh>
    <rPh sb="19" eb="20">
      <t>ジュツ</t>
    </rPh>
    <phoneticPr fontId="3"/>
  </si>
  <si>
    <t>　(4)肺動脈弁切開術</t>
    <rPh sb="4" eb="7">
      <t>ハイドウミャク</t>
    </rPh>
    <rPh sb="7" eb="8">
      <t>ベン</t>
    </rPh>
    <rPh sb="8" eb="11">
      <t>セッカイジュツ</t>
    </rPh>
    <phoneticPr fontId="3"/>
  </si>
  <si>
    <t>　(5)肺動脈絞扼術（主肺動脈）</t>
    <phoneticPr fontId="3"/>
  </si>
  <si>
    <t>　(6)肺動脈絞扼術（左右両側肺動脈）</t>
    <phoneticPr fontId="3"/>
  </si>
  <si>
    <t>２．弁膜症</t>
    <phoneticPr fontId="3"/>
  </si>
  <si>
    <t>　(1)三尖弁形成術</t>
    <rPh sb="4" eb="5">
      <t>サン</t>
    </rPh>
    <rPh sb="5" eb="6">
      <t>セン</t>
    </rPh>
    <rPh sb="6" eb="7">
      <t>ベン</t>
    </rPh>
    <rPh sb="7" eb="9">
      <t>ケイセイ</t>
    </rPh>
    <rPh sb="9" eb="10">
      <t>ジュツ</t>
    </rPh>
    <phoneticPr fontId="3"/>
  </si>
  <si>
    <t>　(2)房室弁交連切開術</t>
    <rPh sb="4" eb="5">
      <t>ボウ</t>
    </rPh>
    <rPh sb="5" eb="6">
      <t>シツ</t>
    </rPh>
    <rPh sb="6" eb="7">
      <t>ベン</t>
    </rPh>
    <rPh sb="7" eb="8">
      <t>コウ</t>
    </rPh>
    <rPh sb="8" eb="9">
      <t>レン</t>
    </rPh>
    <rPh sb="9" eb="12">
      <t>セッカイジュツ</t>
    </rPh>
    <phoneticPr fontId="3"/>
  </si>
  <si>
    <t>３．その他の心疾患手術</t>
  </si>
  <si>
    <t>　(2)肺静脈隔離術</t>
    <rPh sb="4" eb="7">
      <t>ハイジョウミャク</t>
    </rPh>
    <rPh sb="7" eb="9">
      <t>カクリ</t>
    </rPh>
    <rPh sb="9" eb="10">
      <t>ジュツ</t>
    </rPh>
    <phoneticPr fontId="3"/>
  </si>
  <si>
    <t>４．動脈</t>
  </si>
  <si>
    <t>　(1)動脈血栓摘除術</t>
    <rPh sb="4" eb="6">
      <t>ドウミャク</t>
    </rPh>
    <rPh sb="6" eb="8">
      <t>ケッセン</t>
    </rPh>
    <rPh sb="8" eb="9">
      <t>テキ</t>
    </rPh>
    <rPh sb="9" eb="10">
      <t>ジョ</t>
    </rPh>
    <rPh sb="10" eb="11">
      <t>ジュツ</t>
    </rPh>
    <phoneticPr fontId="3"/>
  </si>
  <si>
    <t>　(2)下肢の非解剖学的バイパス術</t>
    <rPh sb="4" eb="6">
      <t>カシ</t>
    </rPh>
    <rPh sb="7" eb="8">
      <t>ヒ</t>
    </rPh>
    <rPh sb="8" eb="10">
      <t>カイボウ</t>
    </rPh>
    <rPh sb="10" eb="11">
      <t>ガク</t>
    </rPh>
    <rPh sb="11" eb="12">
      <t>テキ</t>
    </rPh>
    <rPh sb="16" eb="17">
      <t>ジュツ</t>
    </rPh>
    <phoneticPr fontId="3"/>
  </si>
  <si>
    <t>　(3)末梢動脈瘤手術</t>
    <rPh sb="4" eb="6">
      <t>マッショウ</t>
    </rPh>
    <rPh sb="6" eb="9">
      <t>ドウミャクリュウ</t>
    </rPh>
    <rPh sb="9" eb="11">
      <t>シュジュツ</t>
    </rPh>
    <phoneticPr fontId="3"/>
  </si>
  <si>
    <t>５．静脈</t>
  </si>
  <si>
    <t>　(1)静脈血栓摘除術</t>
    <rPh sb="4" eb="6">
      <t>ジョウミャク</t>
    </rPh>
    <rPh sb="6" eb="8">
      <t>ケッセン</t>
    </rPh>
    <rPh sb="8" eb="9">
      <t>テキ</t>
    </rPh>
    <rPh sb="9" eb="10">
      <t>ジョ</t>
    </rPh>
    <rPh sb="10" eb="11">
      <t>ジュツ</t>
    </rPh>
    <phoneticPr fontId="3"/>
  </si>
  <si>
    <t>６．その他の血管系手術</t>
    <rPh sb="4" eb="5">
      <t>タ</t>
    </rPh>
    <rPh sb="6" eb="9">
      <t>ケッカンケイ</t>
    </rPh>
    <rPh sb="9" eb="11">
      <t>シュジュツ</t>
    </rPh>
    <phoneticPr fontId="3"/>
  </si>
  <si>
    <t>　(1)血管アクセス手術</t>
    <rPh sb="4" eb="6">
      <t>ケッカン</t>
    </rPh>
    <rPh sb="10" eb="12">
      <t>シュジュツ</t>
    </rPh>
    <phoneticPr fontId="3"/>
  </si>
  <si>
    <t>合　　　　計</t>
    <rPh sb="0" eb="6">
      <t>ゴウケイ</t>
    </rPh>
    <phoneticPr fontId="3"/>
  </si>
  <si>
    <t>１．先天性心疾患</t>
  </si>
  <si>
    <t>　(1)体－肺動脈短絡術</t>
  </si>
  <si>
    <t>　(2)CoA手術</t>
  </si>
  <si>
    <t>　(3)VSD（膜様部／筋性部単独型）閉鎖術</t>
    <phoneticPr fontId="3"/>
  </si>
  <si>
    <t>　(4)PAPVR修復術</t>
  </si>
  <si>
    <t>　(5)AVSD（partial）手術</t>
  </si>
  <si>
    <t>　(6)バルサルバ洞動脈瘤手術</t>
  </si>
  <si>
    <t>　(7)DCRV手術</t>
  </si>
  <si>
    <t>　(8)右室流出路形成術</t>
  </si>
  <si>
    <t>　(9)大動脈弁切開術</t>
  </si>
  <si>
    <t>　(10)冠状動脈瘻手術</t>
  </si>
  <si>
    <t>　(11)両方向性Glenn手術</t>
  </si>
  <si>
    <t>２．弁膜症</t>
    <rPh sb="2" eb="5">
      <t>ベンマクショウ</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</si>
  <si>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</si>
  <si>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</si>
  <si>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</si>
  <si>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３．虚血性心疾患</t>
    <rPh sb="2" eb="5">
      <t>キョケツセイ</t>
    </rPh>
    <rPh sb="5" eb="8">
      <t>シンシッカン</t>
    </rPh>
    <phoneticPr fontId="3"/>
  </si>
  <si>
    <t>　(1)CABG(1枝)</t>
    <rPh sb="10" eb="11">
      <t>エダ</t>
    </rPh>
    <phoneticPr fontId="3"/>
  </si>
  <si>
    <t>４．その他の心疾患手術</t>
    <rPh sb="4" eb="5">
      <t>タ</t>
    </rPh>
    <rPh sb="6" eb="7">
      <t>シンゾウ</t>
    </rPh>
    <rPh sb="7" eb="9">
      <t>シッカン</t>
    </rPh>
    <rPh sb="9" eb="11">
      <t>シュジュツ</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</si>
  <si>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</si>
  <si>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</si>
  <si>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</si>
  <si>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５．大動脈</t>
    <rPh sb="2" eb="5">
      <t>ダイドウミャク</t>
    </rPh>
    <phoneticPr fontId="3"/>
  </si>
  <si>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</si>
  <si>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</si>
  <si>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６．動脈</t>
    <rPh sb="2" eb="4">
      <t>ドウミャク</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</si>
  <si>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</si>
  <si>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７．静脈</t>
    <rPh sb="2" eb="4">
      <t>ジョウミャク</t>
    </rPh>
    <phoneticPr fontId="3"/>
  </si>
  <si>
    <t>　(1)末梢静脈血行再建術</t>
    <rPh sb="4" eb="6">
      <t>マッショウ</t>
    </rPh>
    <rPh sb="6" eb="8">
      <t>ジョウミャク</t>
    </rPh>
    <rPh sb="8" eb="10">
      <t>ケッコウ</t>
    </rPh>
    <rPh sb="10" eb="12">
      <t>サイケン</t>
    </rPh>
    <rPh sb="12" eb="13">
      <t>ジュツ</t>
    </rPh>
    <phoneticPr fontId="3"/>
  </si>
  <si>
    <t>　(3)血管アクセス手術</t>
    <rPh sb="4" eb="6">
      <t>ケッカン</t>
    </rPh>
    <rPh sb="10" eb="12">
      <t>シュジュツ</t>
    </rPh>
    <phoneticPr fontId="3"/>
  </si>
  <si>
    <t>９．これに準ずる手術</t>
    <rPh sb="5" eb="6">
      <t>ジュン</t>
    </rPh>
    <rPh sb="8" eb="10">
      <t>シュジュツ</t>
    </rPh>
    <phoneticPr fontId="3"/>
  </si>
  <si>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</si>
  <si>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</si>
  <si>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</si>
  <si>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</si>
  <si>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</si>
  <si>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</si>
  <si>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</si>
  <si>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</si>
  <si>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</si>
  <si>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</si>
  <si>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</si>
  <si>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</si>
  <si>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</si>
  <si>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</si>
  <si>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(15)VSD（多発型）閉鎖術</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</si>
  <si>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</si>
  <si>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</si>
  <si>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</si>
  <si>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</si>
  <si>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</si>
  <si>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(6)TAVR（TAVI）（開胸を伴う）</t>
    <phoneticPr fontId="3"/>
  </si>
  <si>
    <t>　(1)CABG(2枝以上)</t>
    <rPh sb="10" eb="11">
      <t>エダ</t>
    </rPh>
    <rPh sb="11" eb="13">
      <t>イジョウ</t>
    </rPh>
    <phoneticPr fontId="3"/>
  </si>
  <si>
    <t>４．その他の心疾患手術</t>
    <rPh sb="4" eb="5">
      <t>タ</t>
    </rPh>
    <rPh sb="6" eb="7">
      <t>シン</t>
    </rPh>
    <rPh sb="7" eb="9">
      <t>シッカン</t>
    </rPh>
    <rPh sb="9" eb="11">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</si>
  <si>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</si>
  <si>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</si>
  <si>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</si>
  <si>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</si>
  <si>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</si>
  <si>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(4)大動脈解離手術（人工血管置換）</t>
  </si>
  <si>
    <t>　(5)感染性／炎症性腹部大動脈瘤</t>
  </si>
  <si>
    <t>　(7)異型CoA手術</t>
  </si>
  <si>
    <t>　(9)内腸骨動脈瘤に対する内腸骨</t>
    <phoneticPr fontId="3"/>
  </si>
  <si>
    <t>　(1)下腿３分枝以下の血行再建術</t>
  </si>
  <si>
    <t>　(2)頸動脈内膜摘除術</t>
  </si>
  <si>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</si>
  <si>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3"/>
  </si>
  <si>
    <t>合　　　　　計</t>
    <rPh sb="0" eb="7">
      <t>ゴウケイ</t>
    </rPh>
    <phoneticPr fontId="3"/>
  </si>
  <si>
    <t>１．先天性心疾患（乳児）</t>
    <rPh sb="2" eb="5">
      <t>センテンセイ</t>
    </rPh>
    <rPh sb="5" eb="8">
      <t>シンシッカン</t>
    </rPh>
    <rPh sb="9" eb="11">
      <t>ニュウジ</t>
    </rPh>
    <phoneticPr fontId="3"/>
  </si>
  <si>
    <t>　(1)心膜切開/開窓術
　　（術後タンポナーデ例は除く）</t>
    <rPh sb="4" eb="5">
      <t>シン</t>
    </rPh>
    <rPh sb="5" eb="6">
      <t>マク</t>
    </rPh>
    <rPh sb="6" eb="8">
      <t>セッカイ</t>
    </rPh>
    <rPh sb="9" eb="10">
      <t>カイ</t>
    </rPh>
    <rPh sb="10" eb="11">
      <t>マド</t>
    </rPh>
    <rPh sb="11" eb="12">
      <t>ジュツ</t>
    </rPh>
    <phoneticPr fontId="3"/>
  </si>
  <si>
    <t>　(2)下肢静脈瘤手術</t>
    <phoneticPr fontId="3"/>
  </si>
  <si>
    <t>　(3)末梢静脈血管内治療</t>
    <phoneticPr fontId="3"/>
  </si>
  <si>
    <t>　(4)下大静脈フィルター留置術</t>
    <phoneticPr fontId="3"/>
  </si>
  <si>
    <t>　(2)交感神経切除・焼灼術</t>
    <phoneticPr fontId="3"/>
  </si>
  <si>
    <t>　(3)虚血肢大切断術</t>
    <phoneticPr fontId="3"/>
  </si>
  <si>
    <t>　(4)膝窩動脈捕捉症候群筋切離術</t>
    <phoneticPr fontId="3"/>
  </si>
  <si>
    <t>　(5)外膜嚢腫手術</t>
    <phoneticPr fontId="3"/>
  </si>
  <si>
    <t>　(6)動脈グラフト採取術</t>
    <phoneticPr fontId="3"/>
  </si>
  <si>
    <t>　(7)静脈グラフト採取術</t>
    <phoneticPr fontId="3"/>
  </si>
  <si>
    <t>　(8)IABP,PCPS,ECMO外科的挿入又は抜去</t>
    <phoneticPr fontId="3"/>
  </si>
  <si>
    <t>　(4)TAVR(TAVI)(開胸を伴わない)</t>
    <phoneticPr fontId="3"/>
  </si>
  <si>
    <t>　(8)分枝再建を伴うステントグラフト内挿術</t>
    <phoneticPr fontId="3"/>
  </si>
  <si>
    <t>　(1)体－肺動脈短絡術(乳児)</t>
  </si>
  <si>
    <t>　(2)CoA手術(乳児)</t>
  </si>
  <si>
    <t>　(3)VSD（膜様部／筋性部単独型）閉鎖術(乳児)</t>
  </si>
  <si>
    <t>　(4)PAPVR修復術(乳児)</t>
  </si>
  <si>
    <t>　(5)AVSD（partial）手術(乳児)</t>
  </si>
  <si>
    <t>　(6)バルサルバ洞動脈瘤手術(乳児)</t>
  </si>
  <si>
    <t>　(7)DCRV手術(乳児)</t>
  </si>
  <si>
    <t>　(8)右室流出路形成術(乳児)</t>
  </si>
  <si>
    <t>　(9)大動脈弁切開術(乳児)</t>
  </si>
  <si>
    <t>　(10)冠状動脈瘻手術(乳児)</t>
  </si>
  <si>
    <t>　(11)両方向性Glenn手術(乳児)</t>
  </si>
  <si>
    <t>　(6)肺動脈絞扼術（左右両側肺動脈）(乳児)</t>
    <phoneticPr fontId="3"/>
  </si>
  <si>
    <t>　(5)肺動脈絞扼術（主肺動脈）(乳児)</t>
    <phoneticPr fontId="3"/>
  </si>
  <si>
    <t>　(1)PDA手術(乳児)</t>
    <phoneticPr fontId="3"/>
  </si>
  <si>
    <t>　(2)ASD閉鎖術(乳児)</t>
    <phoneticPr fontId="3"/>
  </si>
  <si>
    <t>　(3)VSD(肺動脈弁下単独型)閉鎖術(乳児)</t>
    <phoneticPr fontId="3"/>
  </si>
  <si>
    <t>　(4)肺動脈弁切開術(乳児)</t>
    <phoneticPr fontId="3"/>
  </si>
  <si>
    <t>件数
(総数)</t>
    <rPh sb="0" eb="2">
      <t>ケンスウ</t>
    </rPh>
    <rPh sb="4" eb="6">
      <t>ソウスウ</t>
    </rPh>
    <phoneticPr fontId="3"/>
  </si>
  <si>
    <t>内16歳
未満</t>
    <rPh sb="0" eb="1">
      <t>ウチ</t>
    </rPh>
    <rPh sb="3" eb="4">
      <t>サイ</t>
    </rPh>
    <rPh sb="5" eb="7">
      <t>ミマン</t>
    </rPh>
    <phoneticPr fontId="3"/>
  </si>
  <si>
    <t>専門医更新・様式３</t>
    <rPh sb="0" eb="3">
      <t>センモンイ</t>
    </rPh>
    <rPh sb="3" eb="5">
      <t>コウシン</t>
    </rPh>
    <rPh sb="6" eb="8">
      <t>ヨウシキ</t>
    </rPh>
    <phoneticPr fontId="4"/>
  </si>
  <si>
    <t>専門医更新・様式２</t>
    <rPh sb="0" eb="3">
      <t>センモンイ</t>
    </rPh>
    <rPh sb="3" eb="5">
      <t>コウシン</t>
    </rPh>
    <phoneticPr fontId="4"/>
  </si>
  <si>
    <t>3学会構成 心臓血管外科専門医認定機構</t>
    <rPh sb="1" eb="3">
      <t>ガッカイ</t>
    </rPh>
    <rPh sb="3" eb="5">
      <t>コウセイ</t>
    </rPh>
    <rPh sb="6" eb="8">
      <t>シンゾウ</t>
    </rPh>
    <rPh sb="8" eb="10">
      <t>ケッカン</t>
    </rPh>
    <rPh sb="10" eb="12">
      <t>ゲカ</t>
    </rPh>
    <rPh sb="12" eb="15">
      <t>センモンイ</t>
    </rPh>
    <rPh sb="15" eb="17">
      <t>ニンテイ</t>
    </rPh>
    <rPh sb="17" eb="19">
      <t>キコウ</t>
    </rPh>
    <phoneticPr fontId="4"/>
  </si>
  <si>
    <t>専門医更新・様式４－１</t>
    <rPh sb="0" eb="3">
      <t>センモンイ</t>
    </rPh>
    <rPh sb="3" eb="5">
      <t>コウシン</t>
    </rPh>
    <phoneticPr fontId="4"/>
  </si>
  <si>
    <t>専門医更新・様式４－５</t>
    <rPh sb="0" eb="3">
      <t>センモンイ</t>
    </rPh>
    <rPh sb="3" eb="5">
      <t>コウシン</t>
    </rPh>
    <phoneticPr fontId="4"/>
  </si>
  <si>
    <t>専門医更新・様式４－４</t>
    <rPh sb="0" eb="3">
      <t>センモンイ</t>
    </rPh>
    <rPh sb="3" eb="5">
      <t>コウシン</t>
    </rPh>
    <phoneticPr fontId="4"/>
  </si>
  <si>
    <t>専門医更新・様式４－３</t>
    <rPh sb="0" eb="3">
      <t>センモンイ</t>
    </rPh>
    <rPh sb="3" eb="5">
      <t>コウシン</t>
    </rPh>
    <phoneticPr fontId="4"/>
  </si>
  <si>
    <t>専門医更新・様式４－２</t>
    <rPh sb="0" eb="3">
      <t>センモンイ</t>
    </rPh>
    <rPh sb="3" eb="5">
      <t>コウシン</t>
    </rPh>
    <phoneticPr fontId="4"/>
  </si>
  <si>
    <t>合　　計</t>
    <rPh sb="0" eb="1">
      <t>ゴウ</t>
    </rPh>
    <rPh sb="3" eb="4">
      <t>ケイ</t>
    </rPh>
    <phoneticPr fontId="3"/>
  </si>
  <si>
    <t>＊合計欄にはそれぞれ小児症例による係数が含まれています</t>
    <rPh sb="1" eb="3">
      <t>ゴウケイ</t>
    </rPh>
    <rPh sb="3" eb="4">
      <t>ラン</t>
    </rPh>
    <rPh sb="10" eb="12">
      <t>ショウニ</t>
    </rPh>
    <rPh sb="12" eb="14">
      <t>ショウレイ</t>
    </rPh>
    <rPh sb="17" eb="19">
      <t>ケイスウ</t>
    </rPh>
    <rPh sb="20" eb="21">
      <t>フク</t>
    </rPh>
    <phoneticPr fontId="3"/>
  </si>
  <si>
    <t>先天性心疾患の扱い</t>
    <rPh sb="0" eb="3">
      <t>センテンセイ</t>
    </rPh>
    <rPh sb="3" eb="6">
      <t>シンシッカン</t>
    </rPh>
    <rPh sb="7" eb="8">
      <t>アツカ</t>
    </rPh>
    <phoneticPr fontId="3"/>
  </si>
  <si>
    <t>(2)</t>
  </si>
  <si>
    <t>(3)</t>
  </si>
  <si>
    <r>
      <t>乳児（</t>
    </r>
    <r>
      <rPr>
        <sz val="10"/>
        <color rgb="FFFF0000"/>
        <rFont val="ＭＳ 明朝"/>
        <family val="1"/>
        <charset val="128"/>
      </rPr>
      <t>1歳未満</t>
    </r>
    <r>
      <rPr>
        <sz val="10"/>
        <rFont val="ＭＳ 明朝"/>
        <family val="1"/>
        <charset val="128"/>
      </rPr>
      <t>）手術は、難易度を一つ上げることができる。</t>
    </r>
    <rPh sb="0" eb="2">
      <t>ニュウジ</t>
    </rPh>
    <rPh sb="4" eb="5">
      <t>サイ</t>
    </rPh>
    <rPh sb="5" eb="7">
      <t>ミマン</t>
    </rPh>
    <rPh sb="8" eb="10">
      <t>シュジュツ</t>
    </rPh>
    <rPh sb="12" eb="15">
      <t>ナンイド</t>
    </rPh>
    <rPh sb="16" eb="17">
      <t>ヒト</t>
    </rPh>
    <rPh sb="18" eb="19">
      <t>ア</t>
    </rPh>
    <phoneticPr fontId="3"/>
  </si>
  <si>
    <t>※難易度A→B</t>
  </si>
  <si>
    <t>※難易度B→C</t>
  </si>
  <si>
    <t>A-5 &amp; A-6 疾患の扱い</t>
    <rPh sb="10" eb="12">
      <t>シッカン</t>
    </rPh>
    <rPh sb="13" eb="14">
      <t>アツカ</t>
    </rPh>
    <phoneticPr fontId="3"/>
  </si>
  <si>
    <t xml:space="preserve"> NEW</t>
    <phoneticPr fontId="3"/>
  </si>
  <si>
    <t>&gt;&gt;症例件数カウント条件について</t>
    <phoneticPr fontId="3"/>
  </si>
  <si>
    <t>(1)</t>
    <phoneticPr fontId="3"/>
  </si>
  <si>
    <t>(2)</t>
    <phoneticPr fontId="3"/>
  </si>
  <si>
    <r>
      <t xml:space="preserve"> 臨床修練実績表　難易度(C)用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rPh sb="22" eb="24">
      <t>コウシン</t>
    </rPh>
    <rPh sb="25" eb="27">
      <t>カイメ</t>
    </rPh>
    <rPh sb="27" eb="29">
      <t>イコウ</t>
    </rPh>
    <phoneticPr fontId="4"/>
  </si>
  <si>
    <r>
      <t xml:space="preserve"> 臨床修練実績表　難易度(C)用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</si>
  <si>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(2)</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</si>
  <si>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難易度(B)用 (1)</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</si>
  <si>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臨床修練実績表　難易度(A)用</t>
    </r>
    <r>
      <rPr>
        <b/>
        <sz val="14"/>
        <rFont val="ＭＳ 明朝"/>
        <family val="1"/>
        <charset val="128"/>
      </rPr>
      <t xml:space="preserve"> （更新２回目以降）</t>
    </r>
    <rPh sb="1" eb="3">
      <t>リンショウ</t>
    </rPh>
    <rPh sb="3" eb="5">
      <t>シュウレン</t>
    </rPh>
    <rPh sb="5" eb="7">
      <t>ジッセキ</t>
    </rPh>
    <rPh sb="7" eb="8">
      <t>ヒョウ</t>
    </rPh>
    <rPh sb="9" eb="11">
      <t>ナンイ</t>
    </rPh>
    <rPh sb="11" eb="12">
      <t>ド</t>
    </rPh>
    <rPh sb="15" eb="16">
      <t>ヨウ</t>
    </rPh>
    <phoneticPr fontId="4"/>
  </si>
  <si>
    <r>
      <t xml:space="preserve"> 手術経験実績：総点数表 </t>
    </r>
    <r>
      <rPr>
        <b/>
        <sz val="14"/>
        <color indexed="8"/>
        <rFont val="ＭＳ 明朝"/>
        <family val="1"/>
        <charset val="128"/>
      </rPr>
      <t>（更新２回目以降）</t>
    </r>
    <rPh sb="1" eb="3">
      <t>シュジュツ</t>
    </rPh>
    <rPh sb="3" eb="5">
      <t>ケイケン</t>
    </rPh>
    <rPh sb="5" eb="7">
      <t>ジッセキ</t>
    </rPh>
    <rPh sb="8" eb="10">
      <t>ソウテン</t>
    </rPh>
    <rPh sb="10" eb="12">
      <t>スウヒョウ</t>
    </rPh>
    <phoneticPr fontId="4"/>
  </si>
  <si>
    <r>
      <t xml:space="preserve">　履　歴　書 </t>
    </r>
    <r>
      <rPr>
        <b/>
        <sz val="14"/>
        <color indexed="8"/>
        <rFont val="ＭＳ 明朝"/>
        <family val="1"/>
        <charset val="128"/>
      </rPr>
      <t xml:space="preserve"> （更新２回目以降）</t>
    </r>
    <rPh sb="1" eb="2">
      <t>クツ</t>
    </rPh>
    <rPh sb="3" eb="4">
      <t>レキ</t>
    </rPh>
    <rPh sb="5" eb="6">
      <t>ショ</t>
    </rPh>
    <phoneticPr fontId="4"/>
  </si>
  <si>
    <r>
      <t xml:space="preserve">　専 門 医 更 新 申 請 書 </t>
    </r>
    <r>
      <rPr>
        <b/>
        <sz val="12"/>
        <color indexed="8"/>
        <rFont val="ＭＳ 明朝"/>
        <family val="1"/>
        <charset val="128"/>
      </rPr>
      <t>（更新２回目以降）</t>
    </r>
    <rPh sb="1" eb="2">
      <t>セン</t>
    </rPh>
    <rPh sb="3" eb="4">
      <t>モン</t>
    </rPh>
    <rPh sb="5" eb="6">
      <t>イ</t>
    </rPh>
    <rPh sb="7" eb="8">
      <t>サラ</t>
    </rPh>
    <rPh sb="9" eb="10">
      <t>シン</t>
    </rPh>
    <rPh sb="11" eb="12">
      <t>サル</t>
    </rPh>
    <rPh sb="13" eb="14">
      <t>ショウ</t>
    </rPh>
    <rPh sb="15" eb="16">
      <t>ショ</t>
    </rPh>
    <phoneticPr fontId="3"/>
  </si>
  <si>
    <t>うち先天性
(小児)心疾患</t>
    <rPh sb="2" eb="4">
      <t>センテン</t>
    </rPh>
    <rPh sb="4" eb="5">
      <t>セイ</t>
    </rPh>
    <rPh sb="7" eb="9">
      <t>ショウニ</t>
    </rPh>
    <rPh sb="10" eb="13">
      <t>シンシッカン</t>
    </rPh>
    <phoneticPr fontId="8"/>
  </si>
  <si>
    <t>外科専門医 有効期限年月日</t>
    <rPh sb="0" eb="2">
      <t>ゲカ</t>
    </rPh>
    <rPh sb="2" eb="5">
      <t>センモンイ</t>
    </rPh>
    <rPh sb="6" eb="8">
      <t>ユウコウ</t>
    </rPh>
    <rPh sb="8" eb="10">
      <t>キゲン</t>
    </rPh>
    <rPh sb="10" eb="13">
      <t>ネンガッピ</t>
    </rPh>
    <phoneticPr fontId="3"/>
  </si>
  <si>
    <t>専門医更新・様式４－７</t>
    <rPh sb="0" eb="3">
      <t>センモンイ</t>
    </rPh>
    <rPh sb="3" eb="5">
      <t>コウシン</t>
    </rPh>
    <phoneticPr fontId="4"/>
  </si>
  <si>
    <t>専門医更新・様式４－６</t>
    <rPh sb="0" eb="3">
      <t>センモンイ</t>
    </rPh>
    <rPh sb="3" eb="5">
      <t>コウシン</t>
    </rPh>
    <phoneticPr fontId="4"/>
  </si>
  <si>
    <t>１．論文：</t>
    <rPh sb="2" eb="4">
      <t>ロンブン</t>
    </rPh>
    <phoneticPr fontId="3"/>
  </si>
  <si>
    <r>
      <t xml:space="preserve"> 心臓血管外科に関する学術業績</t>
    </r>
    <r>
      <rPr>
        <b/>
        <sz val="14"/>
        <color indexed="8"/>
        <rFont val="ＭＳ 明朝"/>
        <family val="1"/>
        <charset val="128"/>
      </rPr>
      <t>（</t>
    </r>
    <r>
      <rPr>
        <b/>
        <sz val="8"/>
        <color indexed="8"/>
        <rFont val="ＭＳ 明朝"/>
        <family val="1"/>
        <charset val="128"/>
      </rPr>
      <t xml:space="preserve"> </t>
    </r>
    <r>
      <rPr>
        <b/>
        <sz val="14"/>
        <color indexed="8"/>
        <rFont val="ＭＳ 明朝"/>
        <family val="1"/>
        <charset val="128"/>
      </rPr>
      <t>更新２回目以降</t>
    </r>
    <r>
      <rPr>
        <b/>
        <sz val="8"/>
        <color indexed="8"/>
        <rFont val="ＭＳ 明朝"/>
        <family val="1"/>
        <charset val="128"/>
      </rPr>
      <t xml:space="preserve"> </t>
    </r>
    <r>
      <rPr>
        <b/>
        <sz val="14"/>
        <color indexed="8"/>
        <rFont val="ＭＳ 明朝"/>
        <family val="1"/>
        <charset val="128"/>
      </rPr>
      <t>）</t>
    </r>
    <rPh sb="1" eb="3">
      <t>シンゾウ</t>
    </rPh>
    <rPh sb="3" eb="5">
      <t>ケッカン</t>
    </rPh>
    <rPh sb="5" eb="7">
      <t>ゲカ</t>
    </rPh>
    <rPh sb="8" eb="9">
      <t>カン</t>
    </rPh>
    <rPh sb="11" eb="13">
      <t>ガクジュツ</t>
    </rPh>
    <rPh sb="13" eb="15">
      <t>ギョウセキ</t>
    </rPh>
    <rPh sb="22" eb="24">
      <t>イコウ</t>
    </rPh>
    <phoneticPr fontId="3"/>
  </si>
  <si>
    <t>⑧　添付の手術記録は、右肩または左肩に番号を振り、この表のNo.欄と一致させること。</t>
    <rPh sb="2" eb="4">
      <t>テンプ</t>
    </rPh>
    <rPh sb="5" eb="7">
      <t>シュジュツ</t>
    </rPh>
    <rPh sb="7" eb="9">
      <t>キロク</t>
    </rPh>
    <rPh sb="11" eb="13">
      <t>ミギカタ</t>
    </rPh>
    <rPh sb="16" eb="18">
      <t>ヒダリカタ</t>
    </rPh>
    <rPh sb="19" eb="21">
      <t>バンゴウ</t>
    </rPh>
    <rPh sb="22" eb="23">
      <t>フ</t>
    </rPh>
    <rPh sb="27" eb="28">
      <t>ヒョウ</t>
    </rPh>
    <rPh sb="32" eb="33">
      <t>ラン</t>
    </rPh>
    <rPh sb="34" eb="36">
      <t>イッチ</t>
    </rPh>
    <phoneticPr fontId="3"/>
  </si>
  <si>
    <t>シートNo．</t>
    <phoneticPr fontId="3"/>
  </si>
  <si>
    <t>No.</t>
    <phoneticPr fontId="3"/>
  </si>
  <si>
    <t>乳児</t>
    <rPh sb="0" eb="2">
      <t>ニュウジ</t>
    </rPh>
    <phoneticPr fontId="3"/>
  </si>
  <si>
    <t>手術名</t>
    <phoneticPr fontId="3"/>
  </si>
  <si>
    <t>手術日
年/月/日</t>
    <phoneticPr fontId="3"/>
  </si>
  <si>
    <t>④　なお、手術の内容は手術術式難易度（A）（B）（C）にあげられているものとします。難易度別カテゴリーNo.は、A-1, C-1のように</t>
    <rPh sb="0" eb="1">
      <t>４</t>
    </rPh>
    <rPh sb="5" eb="7">
      <t>シュジュツ</t>
    </rPh>
    <rPh sb="8" eb="10">
      <t>ナイヨウ</t>
    </rPh>
    <rPh sb="11" eb="13">
      <t>シュジュツ</t>
    </rPh>
    <rPh sb="13" eb="15">
      <t>ジュツシキ</t>
    </rPh>
    <rPh sb="15" eb="18">
      <t>ナンイド</t>
    </rPh>
    <rPh sb="42" eb="45">
      <t>ナンイド</t>
    </rPh>
    <rPh sb="45" eb="46">
      <t>ベツ</t>
    </rPh>
    <phoneticPr fontId="3"/>
  </si>
  <si>
    <t>第　　回　日本外科学会定期学術集会</t>
    <rPh sb="0" eb="1">
      <t>ダイ</t>
    </rPh>
    <rPh sb="3" eb="4">
      <t>カイ</t>
    </rPh>
    <rPh sb="5" eb="7">
      <t>ニホン</t>
    </rPh>
    <rPh sb="7" eb="9">
      <t>ゲカ</t>
    </rPh>
    <rPh sb="9" eb="11">
      <t>ガッカイ</t>
    </rPh>
    <rPh sb="11" eb="13">
      <t>テイキ</t>
    </rPh>
    <rPh sb="13" eb="15">
      <t>ガクジュツ</t>
    </rPh>
    <rPh sb="15" eb="17">
      <t>シュウカイ</t>
    </rPh>
    <phoneticPr fontId="3"/>
  </si>
  <si>
    <t>著者名</t>
    <phoneticPr fontId="3"/>
  </si>
  <si>
    <t>２．学会：</t>
    <rPh sb="2" eb="4">
      <t>ガッカイ</t>
    </rPh>
    <phoneticPr fontId="3"/>
  </si>
  <si>
    <t>学会総会に計５回以上参加していること、日本外科学会定期学術集会に１回以上参加していること</t>
    <rPh sb="5" eb="6">
      <t>ケイ</t>
    </rPh>
    <rPh sb="7" eb="8">
      <t>カイ</t>
    </rPh>
    <rPh sb="8" eb="10">
      <t>イジョウ</t>
    </rPh>
    <rPh sb="10" eb="12">
      <t>サンカ</t>
    </rPh>
    <rPh sb="21" eb="22">
      <t>ソト</t>
    </rPh>
    <rPh sb="25" eb="27">
      <t>テイキ</t>
    </rPh>
    <rPh sb="27" eb="29">
      <t>ガクジュツ</t>
    </rPh>
    <rPh sb="29" eb="31">
      <t>シュウカイ</t>
    </rPh>
    <phoneticPr fontId="3"/>
  </si>
  <si>
    <t>参加年月</t>
    <phoneticPr fontId="3"/>
  </si>
  <si>
    <t>３．学会卒後教育セミナー・Postgraduate Course等への参加：</t>
    <rPh sb="2" eb="4">
      <t>ガッカイ</t>
    </rPh>
    <rPh sb="4" eb="5">
      <t>ソツ</t>
    </rPh>
    <rPh sb="5" eb="6">
      <t>ゴ</t>
    </rPh>
    <rPh sb="6" eb="8">
      <t>キョウイク</t>
    </rPh>
    <rPh sb="32" eb="33">
      <t>トウ</t>
    </rPh>
    <rPh sb="35" eb="37">
      <t>サンカ</t>
    </rPh>
    <phoneticPr fontId="3"/>
  </si>
  <si>
    <t xml:space="preserve"> ５年間に心臓血管外科専門医認定機構の認めるセミナーに３回以上参加していること</t>
    <rPh sb="5" eb="7">
      <t>シンゾウ</t>
    </rPh>
    <rPh sb="7" eb="9">
      <t>ケッカン</t>
    </rPh>
    <rPh sb="9" eb="11">
      <t>ゲカ</t>
    </rPh>
    <rPh sb="11" eb="14">
      <t>センモンイ</t>
    </rPh>
    <rPh sb="14" eb="16">
      <t>ニンテイ</t>
    </rPh>
    <rPh sb="16" eb="18">
      <t>キコウ</t>
    </rPh>
    <rPh sb="19" eb="20">
      <t>ミト</t>
    </rPh>
    <rPh sb="28" eb="31">
      <t>カイイジョウ</t>
    </rPh>
    <rPh sb="31" eb="33">
      <t>サンカ</t>
    </rPh>
    <phoneticPr fontId="3"/>
  </si>
  <si>
    <t>４．医療安全講習会：</t>
    <rPh sb="2" eb="4">
      <t>イリョウ</t>
    </rPh>
    <rPh sb="4" eb="6">
      <t>アンゼン</t>
    </rPh>
    <rPh sb="6" eb="9">
      <t>コウシュウカイ</t>
    </rPh>
    <phoneticPr fontId="3"/>
  </si>
  <si>
    <t xml:space="preserve"> ５年間に心臓血管外科専門医認定機構が認める医療安全講習会を２回以上受講していること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4">
      <t>イリョウ</t>
    </rPh>
    <rPh sb="24" eb="26">
      <t>アンゼン</t>
    </rPh>
    <rPh sb="26" eb="29">
      <t>コウシュウカイ</t>
    </rPh>
    <rPh sb="32" eb="34">
      <t>イジョウ</t>
    </rPh>
    <rPh sb="34" eb="36">
      <t>ジュコウ</t>
    </rPh>
    <phoneticPr fontId="3"/>
  </si>
  <si>
    <t>( )…A-5、A-6症例数計</t>
  </si>
  <si>
    <t>＊難易度Aの件数欄にはA-5、A-6症例による係数が含まれています</t>
    <rPh sb="1" eb="4">
      <t>ナンイド</t>
    </rPh>
    <rPh sb="6" eb="8">
      <t>ケンスウ</t>
    </rPh>
    <rPh sb="8" eb="9">
      <t>ラン</t>
    </rPh>
    <rPh sb="18" eb="20">
      <t>ショウレイ</t>
    </rPh>
    <rPh sb="23" eb="25">
      <t>ケイスウ</t>
    </rPh>
    <rPh sb="26" eb="27">
      <t>フク</t>
    </rPh>
    <phoneticPr fontId="3"/>
  </si>
  <si>
    <t>「弁膜症」「虚血性心疾患」「その他の心疾患術式」「大動脈手術」で、</t>
    <phoneticPr fontId="3"/>
  </si>
  <si>
    <r>
      <rPr>
        <sz val="10"/>
        <color rgb="FFFF0000"/>
        <rFont val="ＭＳ 明朝"/>
        <family val="1"/>
        <charset val="128"/>
      </rPr>
      <t>16歳未満に対して</t>
    </r>
    <r>
      <rPr>
        <sz val="10"/>
        <rFont val="ＭＳ 明朝"/>
        <family val="1"/>
        <charset val="128"/>
      </rPr>
      <t>手術を行った場合も、1.4の係数をかけることができる。</t>
    </r>
    <rPh sb="2" eb="3">
      <t>サイ</t>
    </rPh>
    <rPh sb="3" eb="5">
      <t>ミマン</t>
    </rPh>
    <rPh sb="6" eb="7">
      <t>タイ</t>
    </rPh>
    <rPh sb="9" eb="11">
      <t>シュジュツ</t>
    </rPh>
    <rPh sb="12" eb="13">
      <t>オコナ</t>
    </rPh>
    <rPh sb="15" eb="17">
      <t>バアイ</t>
    </rPh>
    <rPh sb="23" eb="25">
      <t>ケイスウ</t>
    </rPh>
    <phoneticPr fontId="3"/>
  </si>
  <si>
    <t>初回更新者要件：各手術最大5例までカウント可能</t>
    <rPh sb="0" eb="2">
      <t>ショカイ</t>
    </rPh>
    <rPh sb="2" eb="4">
      <t>コウシン</t>
    </rPh>
    <rPh sb="4" eb="5">
      <t>シャ</t>
    </rPh>
    <rPh sb="5" eb="7">
      <t>ヨウケン</t>
    </rPh>
    <rPh sb="8" eb="9">
      <t>カク</t>
    </rPh>
    <rPh sb="9" eb="11">
      <t>シュジュツ</t>
    </rPh>
    <rPh sb="11" eb="13">
      <t>サイダイ</t>
    </rPh>
    <rPh sb="14" eb="15">
      <t>レイ</t>
    </rPh>
    <rPh sb="21" eb="23">
      <t>カノウ</t>
    </rPh>
    <phoneticPr fontId="3"/>
  </si>
  <si>
    <t>２回目以降要件：各手術は、症例数×0.1でカウントし、例数制限はない</t>
    <rPh sb="1" eb="3">
      <t>カイメ</t>
    </rPh>
    <rPh sb="3" eb="5">
      <t>イコウ</t>
    </rPh>
    <rPh sb="5" eb="7">
      <t>ヨウケン</t>
    </rPh>
    <rPh sb="8" eb="9">
      <t>カク</t>
    </rPh>
    <rPh sb="9" eb="11">
      <t>シュジュツ</t>
    </rPh>
    <rPh sb="13" eb="15">
      <t>ショウレイ</t>
    </rPh>
    <rPh sb="15" eb="16">
      <t>スウ</t>
    </rPh>
    <rPh sb="27" eb="28">
      <t>レイ</t>
    </rPh>
    <rPh sb="28" eb="29">
      <t>スウ</t>
    </rPh>
    <rPh sb="29" eb="31">
      <t>セイゲン</t>
    </rPh>
    <phoneticPr fontId="3"/>
  </si>
  <si>
    <t>「先天性心疾患」の手術を行った場合、1.4の係数をかけることができる。</t>
    <rPh sb="1" eb="4">
      <t>センテンセイ</t>
    </rPh>
    <rPh sb="4" eb="7">
      <t>シンシッカン</t>
    </rPh>
    <rPh sb="9" eb="11">
      <t>シュジュツ</t>
    </rPh>
    <rPh sb="12" eb="13">
      <t>オコナ</t>
    </rPh>
    <rPh sb="15" eb="17">
      <t>バアイ</t>
    </rPh>
    <rPh sb="22" eb="24">
      <t>ケイスウ</t>
    </rPh>
    <phoneticPr fontId="3"/>
  </si>
  <si>
    <t>　(3)頸動脈ステント留置術</t>
    <phoneticPr fontId="3"/>
  </si>
  <si>
    <t>心臓血管外科専門医番号</t>
    <rPh sb="0" eb="2">
      <t>シンゾウ</t>
    </rPh>
    <rPh sb="2" eb="4">
      <t>ケッカン</t>
    </rPh>
    <rPh sb="4" eb="6">
      <t>ゲカ</t>
    </rPh>
    <rPh sb="6" eb="8">
      <t>センモン</t>
    </rPh>
    <rPh sb="8" eb="9">
      <t>イ</t>
    </rPh>
    <rPh sb="9" eb="11">
      <t>バンゴウ</t>
    </rPh>
    <phoneticPr fontId="3"/>
  </si>
  <si>
    <t>日本外科学会</t>
    <rPh sb="0" eb="2">
      <t>ニホン</t>
    </rPh>
    <rPh sb="2" eb="4">
      <t>ゲカ</t>
    </rPh>
    <rPh sb="4" eb="6">
      <t>ガッカイ</t>
    </rPh>
    <phoneticPr fontId="3"/>
  </si>
  <si>
    <t>会員番号</t>
    <rPh sb="0" eb="2">
      <t>カイイン</t>
    </rPh>
    <rPh sb="2" eb="4">
      <t>バンゴウ</t>
    </rPh>
    <phoneticPr fontId="3"/>
  </si>
  <si>
    <t>現勤務先</t>
    <rPh sb="0" eb="1">
      <t>ゲン</t>
    </rPh>
    <rPh sb="1" eb="4">
      <t>キンムサキ</t>
    </rPh>
    <phoneticPr fontId="3"/>
  </si>
  <si>
    <t>16歳
未満</t>
    <rPh sb="2" eb="3">
      <t>サイ</t>
    </rPh>
    <rPh sb="4" eb="6">
      <t>ミマン</t>
    </rPh>
    <phoneticPr fontId="3"/>
  </si>
  <si>
    <t>②　術者名あるいは指導的助手名のついた手術記録コピーを添付して下さい。（氏名やID等個人を特定できる情報は消すこと）</t>
    <rPh sb="0" eb="1">
      <t>２</t>
    </rPh>
    <rPh sb="2" eb="3">
      <t>ジュツシャ</t>
    </rPh>
    <rPh sb="3" eb="4">
      <t>シャ</t>
    </rPh>
    <rPh sb="4" eb="5">
      <t>ナ</t>
    </rPh>
    <rPh sb="9" eb="12">
      <t>シドウテキ</t>
    </rPh>
    <rPh sb="12" eb="14">
      <t>ジョシュ</t>
    </rPh>
    <rPh sb="14" eb="15">
      <t>メイ</t>
    </rPh>
    <rPh sb="19" eb="21">
      <t>シュジュツ</t>
    </rPh>
    <rPh sb="21" eb="23">
      <t>キロク</t>
    </rPh>
    <rPh sb="27" eb="29">
      <t>テンプ</t>
    </rPh>
    <rPh sb="31" eb="32">
      <t>クダ</t>
    </rPh>
    <rPh sb="36" eb="38">
      <t>シメイ</t>
    </rPh>
    <rPh sb="41" eb="42">
      <t>トウ</t>
    </rPh>
    <rPh sb="42" eb="44">
      <t>コジン</t>
    </rPh>
    <rPh sb="45" eb="47">
      <t>トクテイ</t>
    </rPh>
    <rPh sb="50" eb="52">
      <t>ジョウホウ</t>
    </rPh>
    <phoneticPr fontId="3"/>
  </si>
  <si>
    <t>③　A-1から順に、難易度ごとに記録して下さい。</t>
    <rPh sb="0" eb="1">
      <t>３</t>
    </rPh>
    <rPh sb="7" eb="8">
      <t>ジュン</t>
    </rPh>
    <rPh sb="10" eb="13">
      <t>ナンイド</t>
    </rPh>
    <rPh sb="16" eb="18">
      <t>キロク</t>
    </rPh>
    <rPh sb="20" eb="21">
      <t>クダ</t>
    </rPh>
    <phoneticPr fontId="3"/>
  </si>
  <si>
    <t>　　記載して下さい。</t>
    <rPh sb="2" eb="4">
      <t>キサイ</t>
    </rPh>
    <rPh sb="6" eb="7">
      <t>クダ</t>
    </rPh>
    <phoneticPr fontId="3"/>
  </si>
  <si>
    <t>⑤　シートが不足する場合はコピーして利用すること。31以降の通し番号は申請者自身で入力すること。</t>
    <rPh sb="6" eb="8">
      <t>フソク</t>
    </rPh>
    <rPh sb="10" eb="12">
      <t>バアイ</t>
    </rPh>
    <rPh sb="18" eb="20">
      <t>リヨウ</t>
    </rPh>
    <rPh sb="27" eb="29">
      <t>イコウ</t>
    </rPh>
    <rPh sb="30" eb="31">
      <t>トオ</t>
    </rPh>
    <rPh sb="32" eb="34">
      <t>バンゴウ</t>
    </rPh>
    <rPh sb="35" eb="38">
      <t>シンセイシャ</t>
    </rPh>
    <rPh sb="38" eb="40">
      <t>ジシン</t>
    </rPh>
    <rPh sb="41" eb="43">
      <t>ニュウリョク</t>
    </rPh>
    <phoneticPr fontId="3"/>
  </si>
  <si>
    <t>⑨　乳児手術あるいは16歳未満の患者に対して行った手術に該当する場合は、それぞれの欄に「○」を記入すること。</t>
    <rPh sb="2" eb="4">
      <t>ニュウジ</t>
    </rPh>
    <rPh sb="4" eb="6">
      <t>シュジュツ</t>
    </rPh>
    <rPh sb="12" eb="13">
      <t>サイ</t>
    </rPh>
    <rPh sb="13" eb="15">
      <t>ミマン</t>
    </rPh>
    <rPh sb="16" eb="18">
      <t>カンジャ</t>
    </rPh>
    <rPh sb="19" eb="20">
      <t>タイ</t>
    </rPh>
    <rPh sb="22" eb="23">
      <t>オコナ</t>
    </rPh>
    <rPh sb="25" eb="27">
      <t>シュジュツ</t>
    </rPh>
    <rPh sb="28" eb="30">
      <t>ガイトウ</t>
    </rPh>
    <rPh sb="32" eb="34">
      <t>バアイ</t>
    </rPh>
    <rPh sb="41" eb="42">
      <t>ラン</t>
    </rPh>
    <rPh sb="47" eb="49">
      <t>キニュウ</t>
    </rPh>
    <phoneticPr fontId="3"/>
  </si>
  <si>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3"/>
  </si>
  <si>
    <r>
      <t xml:space="preserve"> 手 術 経 験 表</t>
    </r>
    <r>
      <rPr>
        <b/>
        <sz val="16"/>
        <color indexed="8"/>
        <rFont val="ＭＳ Ｐ明朝"/>
        <family val="1"/>
        <charset val="128"/>
      </rPr>
      <t xml:space="preserve">   （</t>
    </r>
    <r>
      <rPr>
        <b/>
        <sz val="14"/>
        <color indexed="8"/>
        <rFont val="ＭＳ Ｐ明朝"/>
        <family val="1"/>
        <charset val="128"/>
      </rPr>
      <t>更新２回目以降）</t>
    </r>
    <rPh sb="1" eb="4">
      <t>シュジュツ</t>
    </rPh>
    <rPh sb="5" eb="10">
      <t>ケイケンヒョウ</t>
    </rPh>
    <phoneticPr fontId="4"/>
  </si>
  <si>
    <t xml:space="preserve"> 査読制度のある全国誌以上に掲載の３編以上。筆頭論文、共著論文を問わない。</t>
  </si>
  <si>
    <t xml:space="preserve"> 心臓血管外科領域の総説、図書の著者及び分担執筆も含む。掲載証明での申請は不可。</t>
    <rPh sb="28" eb="30">
      <t>ケイサイ</t>
    </rPh>
    <rPh sb="30" eb="32">
      <t>ショウメイ</t>
    </rPh>
    <rPh sb="34" eb="36">
      <t>シンセイ</t>
    </rPh>
    <rPh sb="37" eb="39">
      <t>フカ</t>
    </rPh>
    <phoneticPr fontId="2"/>
  </si>
  <si>
    <t>2018年以降開催の日本血管外科学会地方会、日本胸部外科学会地方会への参加は0.5回分×2度まで可</t>
    <rPh sb="4" eb="5">
      <t>ネン</t>
    </rPh>
    <rPh sb="5" eb="7">
      <t>イコウ</t>
    </rPh>
    <rPh sb="7" eb="9">
      <t>カイサイ</t>
    </rPh>
    <rPh sb="10" eb="12">
      <t>ニホン</t>
    </rPh>
    <rPh sb="12" eb="14">
      <t>ケッカン</t>
    </rPh>
    <rPh sb="14" eb="16">
      <t>ゲカ</t>
    </rPh>
    <rPh sb="16" eb="18">
      <t>ガッカイ</t>
    </rPh>
    <rPh sb="18" eb="20">
      <t>チホウ</t>
    </rPh>
    <rPh sb="20" eb="21">
      <t>カイ</t>
    </rPh>
    <rPh sb="22" eb="24">
      <t>ニホン</t>
    </rPh>
    <rPh sb="24" eb="26">
      <t>キョウブ</t>
    </rPh>
    <rPh sb="26" eb="28">
      <t>ゲカ</t>
    </rPh>
    <rPh sb="28" eb="30">
      <t>ガッカイ</t>
    </rPh>
    <rPh sb="30" eb="32">
      <t>チホウ</t>
    </rPh>
    <rPh sb="32" eb="33">
      <t>カイ</t>
    </rPh>
    <rPh sb="35" eb="37">
      <t>サンカ</t>
    </rPh>
    <rPh sb="41" eb="42">
      <t>カイ</t>
    </rPh>
    <rPh sb="42" eb="43">
      <t>ブン</t>
    </rPh>
    <rPh sb="45" eb="46">
      <t>ド</t>
    </rPh>
    <rPh sb="48" eb="49">
      <t>カ</t>
    </rPh>
    <phoneticPr fontId="3"/>
  </si>
  <si>
    <t>　(6)破裂性大動脈瘤手術</t>
    <rPh sb="4" eb="6">
      <t>ハレツ</t>
    </rPh>
    <rPh sb="6" eb="7">
      <t>セイ</t>
    </rPh>
    <phoneticPr fontId="4"/>
  </si>
  <si>
    <t>　　（ステントグラフト内挿術含む）</t>
    <rPh sb="14" eb="15">
      <t>フク</t>
    </rPh>
    <phoneticPr fontId="4"/>
  </si>
  <si>
    <t>５．指導医講習会：</t>
    <rPh sb="2" eb="5">
      <t>シドウイ</t>
    </rPh>
    <rPh sb="5" eb="8">
      <t>コウシュウカイ</t>
    </rPh>
    <phoneticPr fontId="3"/>
  </si>
  <si>
    <t xml:space="preserve"> ５年間に心臓血管外科専門医認定機構が認める指導医講習会を１回以上受講していること</t>
    <rPh sb="2" eb="4">
      <t>ネンカン</t>
    </rPh>
    <rPh sb="5" eb="7">
      <t>シンゾウ</t>
    </rPh>
    <rPh sb="7" eb="9">
      <t>ケッカン</t>
    </rPh>
    <rPh sb="9" eb="11">
      <t>ゲカ</t>
    </rPh>
    <rPh sb="11" eb="14">
      <t>センモンイ</t>
    </rPh>
    <rPh sb="14" eb="16">
      <t>ニンテイ</t>
    </rPh>
    <rPh sb="16" eb="18">
      <t>キコウ</t>
    </rPh>
    <rPh sb="19" eb="20">
      <t>ミト</t>
    </rPh>
    <rPh sb="22" eb="28">
      <t>シドウイコウシュウカイ</t>
    </rPh>
    <rPh sb="31" eb="33">
      <t>イジョウ</t>
    </rPh>
    <rPh sb="33" eb="35">
      <t>ジュコウ</t>
    </rPh>
    <phoneticPr fontId="3"/>
  </si>
  <si>
    <t>猶予については手引きを参照すること</t>
    <rPh sb="0" eb="2">
      <t>ユウヨ</t>
    </rPh>
    <rPh sb="7" eb="9">
      <t>テビ</t>
    </rPh>
    <rPh sb="11" eb="13">
      <t>サンショウ</t>
    </rPh>
    <phoneticPr fontId="3"/>
  </si>
  <si>
    <t>５年間とは申請日より遡って５年間のことです。(各年の具体的な有効業績期間は手引きを参照のこと）</t>
    <rPh sb="1" eb="3">
      <t>ネンカン</t>
    </rPh>
    <rPh sb="5" eb="7">
      <t>シンセイ</t>
    </rPh>
    <rPh sb="7" eb="8">
      <t>ヒ</t>
    </rPh>
    <rPh sb="10" eb="11">
      <t>サカノボ</t>
    </rPh>
    <rPh sb="14" eb="16">
      <t>ネンカン</t>
    </rPh>
    <rPh sb="23" eb="25">
      <t>カクネン</t>
    </rPh>
    <rPh sb="26" eb="29">
      <t>グタイテキ</t>
    </rPh>
    <rPh sb="30" eb="34">
      <t>ユウコウギョウセキ</t>
    </rPh>
    <rPh sb="34" eb="36">
      <t>キカン</t>
    </rPh>
    <rPh sb="37" eb="39">
      <t>テビ</t>
    </rPh>
    <rPh sb="41" eb="43">
      <t>サンショウ</t>
    </rPh>
    <phoneticPr fontId="3"/>
  </si>
  <si>
    <r>
      <rPr>
        <sz val="9"/>
        <color rgb="FF0000FF"/>
        <rFont val="ＭＳ ゴシック"/>
        <family val="3"/>
        <charset val="128"/>
      </rPr>
      <t>申請時には、学会参加、セミナー参加、医療安全講習会受講の証明として外科学会HPの学術集会参加登録照会画面をプリントアウトしたものを添付すること。</t>
    </r>
    <r>
      <rPr>
        <sz val="9"/>
        <color rgb="FF0000FF"/>
        <rFont val="ＭＳ 明朝"/>
        <family val="1"/>
        <charset val="128"/>
      </rPr>
      <t>それだけでは要件に不足する場合には、個別の参加証あるいは受講証のコピーを必ず添付すること。</t>
    </r>
    <rPh sb="0" eb="3">
      <t>シンセイジ</t>
    </rPh>
    <rPh sb="6" eb="8">
      <t>ガッカイ</t>
    </rPh>
    <rPh sb="8" eb="10">
      <t>サンカ</t>
    </rPh>
    <rPh sb="15" eb="17">
      <t>サンカ</t>
    </rPh>
    <rPh sb="28" eb="30">
      <t>ショウメイ</t>
    </rPh>
    <rPh sb="48" eb="50">
      <t>ショウカイ</t>
    </rPh>
    <rPh sb="65" eb="67">
      <t>テンプ</t>
    </rPh>
    <phoneticPr fontId="3"/>
  </si>
  <si>
    <t xml:space="preserve"> （4)胸部大動脈ステントグラフト内挿術</t>
    <phoneticPr fontId="3"/>
  </si>
  <si>
    <t xml:space="preserve"> （5)腹部大動脈ステントグラフト内挿術</t>
    <rPh sb="4" eb="6">
      <t>フクブ</t>
    </rPh>
    <rPh sb="6" eb="9">
      <t>ダイドウミャク</t>
    </rPh>
    <rPh sb="17" eb="18">
      <t>ナイ</t>
    </rPh>
    <rPh sb="18" eb="19">
      <t>ソウ</t>
    </rPh>
    <rPh sb="19" eb="20">
      <t>ジュツ</t>
    </rPh>
    <phoneticPr fontId="3"/>
  </si>
  <si>
    <t>　(3)人工心臓装着術</t>
    <phoneticPr fontId="4"/>
  </si>
  <si>
    <t>　(4)心臓移植術</t>
    <rPh sb="4" eb="6">
      <t>シンゾウ</t>
    </rPh>
    <rPh sb="6" eb="9">
      <t>イショクジュツ</t>
    </rPh>
    <phoneticPr fontId="3"/>
  </si>
  <si>
    <t>「NCDデータ利用で全例の業績を提出する場合」と「様式5を提出する場合」は、この様式の提出は不要です。</t>
    <rPh sb="7" eb="9">
      <t>リヨウ</t>
    </rPh>
    <rPh sb="10" eb="12">
      <t>ゼンレイ</t>
    </rPh>
    <rPh sb="13" eb="15">
      <t>ギョウセキ</t>
    </rPh>
    <rPh sb="16" eb="18">
      <t>テイシュツ</t>
    </rPh>
    <rPh sb="20" eb="22">
      <t>バアイ</t>
    </rPh>
    <rPh sb="25" eb="27">
      <t>ヨウシキ</t>
    </rPh>
    <rPh sb="29" eb="31">
      <t>テイシュツ</t>
    </rPh>
    <rPh sb="33" eb="35">
      <t>バアイ</t>
    </rPh>
    <rPh sb="40" eb="42">
      <t>ヨウシキ</t>
    </rPh>
    <rPh sb="43" eb="45">
      <t>テイシュツ</t>
    </rPh>
    <rPh sb="46" eb="48">
      <t>フヨウ</t>
    </rPh>
    <phoneticPr fontId="3"/>
  </si>
  <si>
    <t>　「NCDデータ利用で全例の業績を提出する場合」と「様式5を提出する場合」は、この様式の提出は不要です。</t>
    <rPh sb="8" eb="10">
      <t>リヨウ</t>
    </rPh>
    <rPh sb="11" eb="13">
      <t>ゼンレイ</t>
    </rPh>
    <rPh sb="14" eb="16">
      <t>ギョウセキ</t>
    </rPh>
    <rPh sb="17" eb="19">
      <t>テイシュツ</t>
    </rPh>
    <rPh sb="21" eb="23">
      <t>バアイ</t>
    </rPh>
    <rPh sb="26" eb="28">
      <t>ヨウシキ</t>
    </rPh>
    <rPh sb="30" eb="32">
      <t>テイシュツ</t>
    </rPh>
    <rPh sb="34" eb="36">
      <t>バアイ</t>
    </rPh>
    <rPh sb="41" eb="43">
      <t>ヨウシキ</t>
    </rPh>
    <rPh sb="44" eb="46">
      <t>テイシュツ</t>
    </rPh>
    <rPh sb="47" eb="49">
      <t>フヨウ</t>
    </rPh>
    <phoneticPr fontId="3"/>
  </si>
  <si>
    <t>専門医更新・様式５</t>
    <rPh sb="0" eb="3">
      <t>センモンイ</t>
    </rPh>
    <rPh sb="3" eb="5">
      <t>コウシン</t>
    </rPh>
    <phoneticPr fontId="4"/>
  </si>
  <si>
    <t>臨床実績：連続して3回以上更新した専門医の
手術経験（100例）提出</t>
    <rPh sb="0" eb="4">
      <t>リンショウジッセキ</t>
    </rPh>
    <rPh sb="5" eb="7">
      <t>レンゾク</t>
    </rPh>
    <rPh sb="10" eb="11">
      <t>カイ</t>
    </rPh>
    <rPh sb="11" eb="13">
      <t>イジョウ</t>
    </rPh>
    <rPh sb="13" eb="15">
      <t>コウシン</t>
    </rPh>
    <rPh sb="17" eb="20">
      <t>センモンイ</t>
    </rPh>
    <rPh sb="22" eb="24">
      <t>シュジュツ</t>
    </rPh>
    <rPh sb="24" eb="26">
      <t>ケイケン</t>
    </rPh>
    <rPh sb="30" eb="31">
      <t>レイ</t>
    </rPh>
    <rPh sb="32" eb="34">
      <t>テイシュツ</t>
    </rPh>
    <phoneticPr fontId="3"/>
  </si>
  <si>
    <t>連続して3回以上の更新を経た専門医（認定証に「更新3」と記載のある専門医）は、</t>
    <rPh sb="0" eb="2">
      <t>レンゾク</t>
    </rPh>
    <rPh sb="5" eb="8">
      <t>カイイジョウ</t>
    </rPh>
    <rPh sb="9" eb="11">
      <t>コウシン</t>
    </rPh>
    <rPh sb="12" eb="13">
      <t>ヘ</t>
    </rPh>
    <rPh sb="14" eb="17">
      <t>センモンイ</t>
    </rPh>
    <rPh sb="18" eb="20">
      <t>ニンテイ</t>
    </rPh>
    <rPh sb="20" eb="21">
      <t>ショウ</t>
    </rPh>
    <rPh sb="23" eb="25">
      <t>コウシン</t>
    </rPh>
    <rPh sb="28" eb="30">
      <t>キサイ</t>
    </rPh>
    <rPh sb="33" eb="36">
      <t>センモンイ</t>
    </rPh>
    <phoneticPr fontId="3"/>
  </si>
  <si>
    <t>・術者助手を問わず100例以上の手術経験（換算なしの100例分を要する、また心臓血管外科</t>
    <phoneticPr fontId="3"/>
  </si>
  <si>
    <t>　手術に限らない）</t>
    <phoneticPr fontId="3"/>
  </si>
  <si>
    <t>を臨床実績として提出することができる。</t>
    <rPh sb="3" eb="5">
      <t>ジッセキ</t>
    </rPh>
    <phoneticPr fontId="3"/>
  </si>
  <si>
    <t>※従来と同様の「術者または指導的助手として、手術術式難易度表(A)(B)(C)に挙げられて</t>
    <rPh sb="1" eb="3">
      <t>ジュウライ</t>
    </rPh>
    <rPh sb="4" eb="6">
      <t>ドウヨウ</t>
    </rPh>
    <phoneticPr fontId="3"/>
  </si>
  <si>
    <t>　いるうち換算 100例以上の手術経験を有すること」の条件で臨床実績を提出される場合は、</t>
    <phoneticPr fontId="3"/>
  </si>
  <si>
    <t>　この用紙の提出は不要です。</t>
    <phoneticPr fontId="3"/>
  </si>
  <si>
    <t>○　NCD検索システムでの検索結果（参加手術の一覧）を添付すること</t>
    <rPh sb="5" eb="7">
      <t>ケンサク</t>
    </rPh>
    <rPh sb="13" eb="17">
      <t>ケンサクケッカ</t>
    </rPh>
    <rPh sb="18" eb="20">
      <t>サンカ</t>
    </rPh>
    <rPh sb="20" eb="22">
      <t>シュジュツ</t>
    </rPh>
    <rPh sb="23" eb="25">
      <t>イチラン</t>
    </rPh>
    <rPh sb="27" eb="29">
      <t>テンプ</t>
    </rPh>
    <phoneticPr fontId="3"/>
  </si>
  <si>
    <t>○　印刷した参加手術の一覧では最低100例の経験を有すること</t>
    <rPh sb="2" eb="4">
      <t>インサツ</t>
    </rPh>
    <rPh sb="6" eb="10">
      <t>サンカシュジュツ</t>
    </rPh>
    <rPh sb="11" eb="13">
      <t>イチラン</t>
    </rPh>
    <rPh sb="15" eb="17">
      <t>サイテイ</t>
    </rPh>
    <rPh sb="20" eb="21">
      <t>レイ</t>
    </rPh>
    <rPh sb="22" eb="24">
      <t>ケイケン</t>
    </rPh>
    <rPh sb="25" eb="26">
      <t>ユウ</t>
    </rPh>
    <phoneticPr fontId="3"/>
  </si>
  <si>
    <t>　　なお100例以上であることが分かれば必ずしも全例を添付する必要はない</t>
    <rPh sb="7" eb="8">
      <t>レイ</t>
    </rPh>
    <rPh sb="8" eb="10">
      <t>イジョウ</t>
    </rPh>
    <rPh sb="16" eb="17">
      <t>ワ</t>
    </rPh>
    <rPh sb="20" eb="21">
      <t>カナラ</t>
    </rPh>
    <rPh sb="24" eb="26">
      <t>ゼンレイ</t>
    </rPh>
    <rPh sb="27" eb="29">
      <t>テンプ</t>
    </rPh>
    <rPh sb="31" eb="33">
      <t>ヒツヨウ</t>
    </rPh>
    <phoneticPr fontId="3"/>
  </si>
  <si>
    <t>○　臨床実績【以外】の要件は、通常の更新申請と同様であるので、申請時は「2回目以降」</t>
    <rPh sb="2" eb="6">
      <t>リンショウジッセキ</t>
    </rPh>
    <rPh sb="7" eb="9">
      <t>イガイ</t>
    </rPh>
    <rPh sb="11" eb="13">
      <t>ヨウケン</t>
    </rPh>
    <rPh sb="15" eb="17">
      <t>ツウジョウ</t>
    </rPh>
    <rPh sb="18" eb="22">
      <t>コウシンシンセイ</t>
    </rPh>
    <rPh sb="23" eb="25">
      <t>ドウヨウ</t>
    </rPh>
    <rPh sb="31" eb="34">
      <t>シンセイジ</t>
    </rPh>
    <rPh sb="37" eb="39">
      <t>カイメ</t>
    </rPh>
    <rPh sb="39" eb="41">
      <t>イコウ</t>
    </rPh>
    <phoneticPr fontId="3"/>
  </si>
  <si>
    <t>　　または「2回目以降かつ修練指導者資格を有する専門医」のいずれかの申請書様式を選</t>
    <rPh sb="13" eb="18">
      <t>シュウレンシドウシャ</t>
    </rPh>
    <rPh sb="18" eb="20">
      <t>シカク</t>
    </rPh>
    <rPh sb="21" eb="22">
      <t>ユウ</t>
    </rPh>
    <rPh sb="24" eb="27">
      <t>センモンイ</t>
    </rPh>
    <rPh sb="34" eb="36">
      <t>シンセイ</t>
    </rPh>
    <rPh sb="36" eb="37">
      <t>ショ</t>
    </rPh>
    <rPh sb="37" eb="39">
      <t>ヨウシキ</t>
    </rPh>
    <rPh sb="40" eb="41">
      <t>セン</t>
    </rPh>
    <phoneticPr fontId="3"/>
  </si>
  <si>
    <t>　　択し、添付書類を揃えて提出すること</t>
    <rPh sb="10" eb="11">
      <t>ソロ</t>
    </rPh>
    <rPh sb="13" eb="15">
      <t>テイシュツ</t>
    </rPh>
    <phoneticPr fontId="3"/>
  </si>
  <si>
    <t>　上記、確認し、臨床実績を提出してください。</t>
    <rPh sb="1" eb="3">
      <t>ジョウキ</t>
    </rPh>
    <rPh sb="4" eb="6">
      <t>カクニン</t>
    </rPh>
    <rPh sb="8" eb="12">
      <t>リンショウジッセキ</t>
    </rPh>
    <rPh sb="13" eb="15">
      <t>テイシュツ</t>
    </rPh>
    <phoneticPr fontId="3"/>
  </si>
  <si>
    <t>☑</t>
    <phoneticPr fontId="3"/>
  </si>
  <si>
    <t>提出にあたり、手術経験100例を有することを確認しました。</t>
    <rPh sb="0" eb="2">
      <t>テイシュツ</t>
    </rPh>
    <rPh sb="7" eb="9">
      <t>シュジュツ</t>
    </rPh>
    <rPh sb="9" eb="11">
      <t>ケイケン</t>
    </rPh>
    <rPh sb="14" eb="15">
      <t>レイ</t>
    </rPh>
    <rPh sb="16" eb="17">
      <t>ユウ</t>
    </rPh>
    <rPh sb="22" eb="24">
      <t>カクニン</t>
    </rPh>
    <phoneticPr fontId="3"/>
  </si>
  <si>
    <t>　又は署名</t>
    <phoneticPr fontId="3"/>
  </si>
  <si>
    <t>　(4)単独左心耳閉鎖術・切除術</t>
    <rPh sb="4" eb="6">
      <t>タンドク</t>
    </rPh>
    <rPh sb="6" eb="7">
      <t>ヒダリ</t>
    </rPh>
    <rPh sb="7" eb="9">
      <t>シンジ</t>
    </rPh>
    <rPh sb="9" eb="11">
      <t>ヘイサ</t>
    </rPh>
    <rPh sb="11" eb="12">
      <t>ジュツ</t>
    </rPh>
    <rPh sb="13" eb="16">
      <t>セツジョジュツ</t>
    </rPh>
    <phoneticPr fontId="3"/>
  </si>
  <si>
    <t>８．これに準ずる手術</t>
    <rPh sb="5" eb="6">
      <t>ジュン</t>
    </rPh>
    <rPh sb="8" eb="10">
      <t>シュジュツ</t>
    </rPh>
    <phoneticPr fontId="3"/>
  </si>
  <si>
    <t>　(1)末梢動脈の狭窄に対する血管内治療</t>
    <phoneticPr fontId="3"/>
  </si>
  <si>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</si>
  <si>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(血栓内膜摘除術を含む)</t>
    <phoneticPr fontId="3"/>
  </si>
  <si>
    <t>　(2)上肢の血行再建術(腋窩動脈含む)</t>
    <phoneticPr fontId="3"/>
  </si>
  <si>
    <t>７．血管内治療</t>
    <phoneticPr fontId="3"/>
  </si>
  <si>
    <t>血管内治療</t>
    <phoneticPr fontId="3"/>
  </si>
  <si>
    <t>(腎動脈を含む)</t>
    <phoneticPr fontId="3"/>
  </si>
  <si>
    <t>８．静脈</t>
    <rPh sb="2" eb="4">
      <t>ジョウミャク</t>
    </rPh>
    <phoneticPr fontId="3"/>
  </si>
  <si>
    <t>９．その他の血管系手術</t>
    <rPh sb="4" eb="5">
      <t>タ</t>
    </rPh>
    <rPh sb="6" eb="9">
      <t>ケッカンケイ</t>
    </rPh>
    <rPh sb="9" eb="11">
      <t>シュジュツ</t>
    </rPh>
    <phoneticPr fontId="3"/>
  </si>
  <si>
    <t>１０．これに準ずる手術</t>
    <rPh sb="6" eb="7">
      <t>ジュン</t>
    </rPh>
    <rPh sb="9" eb="11">
      <t>シュジュツ</t>
    </rPh>
    <phoneticPr fontId="3"/>
  </si>
  <si>
    <t>　(4)人工血管・動脈感染に対する根治術</t>
    <phoneticPr fontId="3"/>
  </si>
  <si>
    <t>　(5)上肢の血行再建術</t>
    <phoneticPr fontId="3"/>
  </si>
  <si>
    <t>　(7)血行再建を伴う胸郭出口症候群手術</t>
    <phoneticPr fontId="3"/>
  </si>
  <si>
    <t>　(8)破裂性末梢動脈瘤手術</t>
    <phoneticPr fontId="3"/>
  </si>
  <si>
    <t>　(9)肺動脈内膜摘除術（慢性）</t>
    <phoneticPr fontId="3"/>
  </si>
  <si>
    <t>　(2)心筋梗塞合併症手術</t>
    <rPh sb="4" eb="6">
      <t>シンキン</t>
    </rPh>
    <rPh sb="6" eb="8">
      <t>コウソク</t>
    </rPh>
    <rPh sb="8" eb="11">
      <t>ガッペイショウ</t>
    </rPh>
    <rPh sb="11" eb="13">
      <t>シュジュツ</t>
    </rPh>
    <phoneticPr fontId="3"/>
  </si>
  <si>
    <r>
      <rPr>
        <sz val="6"/>
        <rFont val="ＭＳ 明朝"/>
        <family val="1"/>
        <charset val="128"/>
      </rPr>
      <t xml:space="preserve"> 　</t>
    </r>
    <r>
      <rPr>
        <sz val="8"/>
        <rFont val="ＭＳ 明朝"/>
        <family val="1"/>
        <charset val="128"/>
      </rPr>
      <t>(9)開胸を伴わないペースメーカ植込み術・</t>
    </r>
    <phoneticPr fontId="3"/>
  </si>
  <si>
    <t>摘出術(リード抜去含む・電池交換は除く)</t>
    <phoneticPr fontId="3"/>
  </si>
  <si>
    <t>７．血管内治療</t>
    <rPh sb="2" eb="5">
      <t>ケッカンナイ</t>
    </rPh>
    <rPh sb="5" eb="7">
      <t>チリョウ</t>
    </rPh>
    <phoneticPr fontId="3"/>
  </si>
  <si>
    <t>　(4)肺動脈血栓摘除術(急性、直達術)</t>
    <phoneticPr fontId="4"/>
  </si>
  <si>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</si>
  <si>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</si>
  <si>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　(1)血管外傷手術(穿刺などによる仮性瘤</t>
    <rPh sb="4" eb="6">
      <t>ケッカン</t>
    </rPh>
    <rPh sb="6" eb="8">
      <t>ガイショウ</t>
    </rPh>
    <rPh sb="8" eb="10">
      <t>シュジュツ</t>
    </rPh>
    <rPh sb="11" eb="13">
      <t>センシ</t>
    </rPh>
    <rPh sb="18" eb="20">
      <t>カセイ</t>
    </rPh>
    <phoneticPr fontId="3"/>
  </si>
  <si>
    <t>および閉塞を含む)</t>
    <phoneticPr fontId="3"/>
  </si>
  <si>
    <t>　(2)血行再建を伴わない胸郭出口症候群手術</t>
    <phoneticPr fontId="3"/>
  </si>
  <si>
    <t>(人工血管、静脈表在化／転位シャント)</t>
    <phoneticPr fontId="3"/>
  </si>
  <si>
    <t xml:space="preserve">     再建を伴う腹部大動脈瘤手術</t>
    <phoneticPr fontId="3"/>
  </si>
  <si>
    <t>　(3)腹部内臓動脈血行再建術(腎動脈を含む)</t>
    <phoneticPr fontId="3"/>
  </si>
  <si>
    <t>　　（末梢吻合が上腕動脈以遠）</t>
    <phoneticPr fontId="3"/>
  </si>
  <si>
    <t>　(6)拡大大腿深動脈形成術（大腿深動脈末梢</t>
    <phoneticPr fontId="3"/>
  </si>
  <si>
    <t>　　　へのバイパス術を含む）</t>
    <phoneticPr fontId="3"/>
  </si>
  <si>
    <t>　(1)体腔内の血管外傷手術(刺傷・外傷など)</t>
    <phoneticPr fontId="3"/>
  </si>
  <si>
    <t>公刊年</t>
    <phoneticPr fontId="3"/>
  </si>
  <si>
    <t>月</t>
    <rPh sb="0" eb="1">
      <t>ツキ</t>
    </rPh>
    <phoneticPr fontId="3"/>
  </si>
  <si>
    <t>巻数</t>
    <rPh sb="0" eb="2">
      <t>カンスウ</t>
    </rPh>
    <phoneticPr fontId="3"/>
  </si>
  <si>
    <t>2024</t>
    <phoneticPr fontId="3"/>
  </si>
  <si>
    <r>
      <rPr>
        <sz val="4"/>
        <rFont val="ＭＳ 明朝"/>
        <family val="1"/>
        <charset val="128"/>
      </rPr>
      <t xml:space="preserve">    </t>
    </r>
    <r>
      <rPr>
        <sz val="8"/>
        <rFont val="ＭＳ 明朝"/>
        <family val="1"/>
        <charset val="128"/>
      </rPr>
      <t>(3)開胸を伴うペースメーカ植込み術・摘出術</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</si>
</sst>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quot;(&quot;#&quot;)&quot;"/>
  </numFmts>
  <fonts count="54">
    <font>
      <sz val="11"/>
      <name val="ＭＳ Ｐゴシック"/>
      <family val="3"/>
      <charset val="128"/>
    </font>
    <font>
      <sz val="11"/>
      <name val="ＭＳ Ｐゴシック"/>
      <family val="3"/>
      <charset val="128"/>
    </font>
    <font>
      <sz val="12"/>
      <name val="Osaka"/>
      <family val="3"/>
      <charset val="128"/>
    </font>
    <font>
      <sz val="6"/>
      <name val="ＭＳ Ｐゴシック"/>
      <family val="3"/>
      <charset val="128"/>
    </font>
    <font>
      <sz val="6"/>
      <name val="Osaka"/>
      <family val="3"/>
      <charset val="128"/>
    </font>
    <font>
      <sz val="11"/>
      <name val="ＭＳ 明朝"/>
      <family val="1"/>
      <charset val="128"/>
    </font>
    <font>
      <sz val="9"/>
      <name val="ＭＳ 明朝"/>
      <family val="1"/>
      <charset val="128"/>
    </font>
    <font>
      <sz val="10"/>
      <name val="ＭＳ 明朝"/>
      <family val="1"/>
      <charset val="128"/>
    </font>
    <font>
      <sz val="6"/>
      <name val="ＭＳ Ｐゴシック"/>
      <family val="3"/>
      <charset val="128"/>
    </font>
    <font>
      <sz val="9"/>
      <color indexed="8"/>
      <name val="ＭＳ 明朝"/>
      <family val="1"/>
      <charset val="128"/>
    </font>
    <font>
      <sz val="10"/>
      <color indexed="8"/>
      <name val="ＭＳ 明朝"/>
      <family val="1"/>
      <charset val="128"/>
    </font>
    <font>
      <b/>
      <sz val="16"/>
      <color indexed="8"/>
      <name val="ＭＳ 明朝"/>
      <family val="1"/>
      <charset val="128"/>
    </font>
    <font>
      <sz val="11"/>
      <color indexed="9"/>
      <name val="ＭＳ 明朝"/>
      <family val="1"/>
      <charset val="128"/>
    </font>
    <font>
      <sz val="10"/>
      <color indexed="48"/>
      <name val="ＭＳ 明朝"/>
      <family val="1"/>
      <charset val="128"/>
    </font>
    <font>
      <sz val="9"/>
      <color indexed="12"/>
      <name val="ＭＳ 明朝"/>
      <family val="1"/>
      <charset val="128"/>
    </font>
    <font>
      <sz val="8"/>
      <color indexed="8"/>
      <name val="ＭＳ 明朝"/>
      <family val="1"/>
      <charset val="128"/>
    </font>
    <font>
      <sz val="8"/>
      <name val="ＭＳ 明朝"/>
      <family val="1"/>
      <charset val="128"/>
    </font>
    <font>
      <sz val="11"/>
      <color indexed="8"/>
      <name val="ＭＳ 明朝"/>
      <family val="1"/>
      <charset val="128"/>
    </font>
    <font>
      <sz val="9"/>
      <color indexed="48"/>
      <name val="ＭＳ 明朝"/>
      <family val="1"/>
      <charset val="128"/>
    </font>
    <font>
      <sz val="12"/>
      <name val="ＭＳ 明朝"/>
      <family val="1"/>
      <charset val="128"/>
    </font>
    <font>
      <sz val="9.5"/>
      <color indexed="8"/>
      <name val="ＭＳ 明朝"/>
      <family val="1"/>
      <charset val="128"/>
    </font>
    <font>
      <sz val="9"/>
      <color indexed="9"/>
      <name val="ＭＳ 明朝"/>
      <family val="1"/>
      <charset val="128"/>
    </font>
    <font>
      <sz val="10"/>
      <color indexed="9"/>
      <name val="ＭＳ 明朝"/>
      <family val="1"/>
      <charset val="128"/>
    </font>
    <font>
      <sz val="10"/>
      <color indexed="12"/>
      <name val="ＭＳ Ｐ明朝"/>
      <family val="1"/>
      <charset val="128"/>
    </font>
    <font>
      <sz val="10"/>
      <color indexed="8"/>
      <name val="ＭＳ Ｐ明朝"/>
      <family val="1"/>
      <charset val="128"/>
    </font>
    <font>
      <sz val="10"/>
      <name val="ＭＳ Ｐ明朝"/>
      <family val="1"/>
      <charset val="128"/>
    </font>
    <font>
      <sz val="8"/>
      <color indexed="8"/>
      <name val="ＭＳ Ｐ明朝"/>
      <family val="1"/>
      <charset val="128"/>
    </font>
    <font>
      <sz val="9"/>
      <color indexed="8"/>
      <name val="ＭＳ Ｐ明朝"/>
      <family val="1"/>
      <charset val="128"/>
    </font>
    <font>
      <sz val="6"/>
      <color indexed="8"/>
      <name val="ＭＳ Ｐ明朝"/>
      <family val="1"/>
      <charset val="128"/>
    </font>
    <font>
      <sz val="9"/>
      <color indexed="48"/>
      <name val="ＭＳ Ｐ明朝"/>
      <family val="1"/>
      <charset val="128"/>
    </font>
    <font>
      <b/>
      <sz val="18"/>
      <color indexed="8"/>
      <name val="ＭＳ Ｐ明朝"/>
      <family val="1"/>
      <charset val="128"/>
    </font>
    <font>
      <sz val="12"/>
      <name val="ＭＳ Ｐ明朝"/>
      <family val="1"/>
      <charset val="128"/>
    </font>
    <font>
      <sz val="9"/>
      <color indexed="60"/>
      <name val="ＭＳ 明朝"/>
      <family val="1"/>
      <charset val="128"/>
    </font>
    <font>
      <b/>
      <sz val="16"/>
      <name val="ＭＳ 明朝"/>
      <family val="1"/>
      <charset val="128"/>
    </font>
    <font>
      <b/>
      <sz val="10"/>
      <name val="ＭＳ 明朝"/>
      <family val="1"/>
      <charset val="128"/>
    </font>
    <font>
      <b/>
      <sz val="8"/>
      <name val="ＭＳ 明朝"/>
      <family val="1"/>
      <charset val="128"/>
    </font>
    <font>
      <b/>
      <sz val="11"/>
      <name val="ＭＳ 明朝"/>
      <family val="1"/>
      <charset val="128"/>
    </font>
    <font>
      <b/>
      <sz val="9"/>
      <name val="ＭＳ 明朝"/>
      <family val="1"/>
      <charset val="128"/>
    </font>
    <font>
      <sz val="8"/>
      <color rgb="FFFF0000"/>
      <name val="ＭＳ 明朝"/>
      <family val="1"/>
      <charset val="128"/>
    </font>
    <font>
      <sz val="10"/>
      <color rgb="FFFF0000"/>
      <name val="ＭＳ 明朝"/>
      <family val="1"/>
      <charset val="128"/>
    </font>
    <font>
      <sz val="10"/>
      <name val="ＭＳ Ｐゴシック"/>
      <family val="3"/>
      <charset val="128"/>
      <scheme val="minor"/>
    </font>
    <font>
      <b/>
      <sz val="14"/>
      <color indexed="8"/>
      <name val="ＭＳ 明朝"/>
      <family val="1"/>
      <charset val="128"/>
    </font>
    <font>
      <b/>
      <sz val="12"/>
      <color indexed="8"/>
      <name val="ＭＳ 明朝"/>
      <family val="1"/>
      <charset val="128"/>
    </font>
    <font>
      <b/>
      <sz val="14"/>
      <name val="ＭＳ 明朝"/>
      <family val="1"/>
      <charset val="128"/>
    </font>
    <font>
      <b/>
      <sz val="16"/>
      <color indexed="8"/>
      <name val="ＭＳ Ｐ明朝"/>
      <family val="1"/>
      <charset val="128"/>
    </font>
    <font>
      <b/>
      <sz val="8"/>
      <color indexed="8"/>
      <name val="ＭＳ 明朝"/>
      <family val="1"/>
      <charset val="128"/>
    </font>
    <font>
      <b/>
      <sz val="14"/>
      <color indexed="8"/>
      <name val="ＭＳ Ｐ明朝"/>
      <family val="1"/>
      <charset val="128"/>
    </font>
    <font>
      <sz val="11"/>
      <color theme="1" tint="0.34998626667073579"/>
      <name val="ＭＳ 明朝"/>
      <family val="1"/>
      <charset val="128"/>
    </font>
    <font>
      <sz val="9"/>
      <color rgb="FF0000FF"/>
      <name val="ＭＳ 明朝"/>
      <family val="1"/>
      <charset val="128"/>
    </font>
    <font>
      <sz val="9"/>
      <color rgb="FF0000FF"/>
      <name val="ＭＳ 明朝"/>
      <family val="3"/>
      <charset val="128"/>
    </font>
    <font>
      <sz val="9"/>
      <color rgb="FF0000FF"/>
      <name val="ＭＳ ゴシック"/>
      <family val="3"/>
      <charset val="128"/>
    </font>
    <font>
      <sz val="14"/>
      <name val="ＭＳ 明朝"/>
      <family val="1"/>
      <charset val="128"/>
    </font>
    <font>
      <sz val="4"/>
      <name val="ＭＳ 明朝"/>
      <family val="1"/>
      <charset val="128"/>
    </font>
    <font>
      <sz val="6"/>
      <name val="ＭＳ 明朝"/>
      <family val="1"/>
      <charset val="128"/>
    </font>
  </fonts>
  <fills count="4">
    <fill>
      <patternFill patternType="none"/>
    </fill>
    <fill>
      <patternFill patternType="gray125"/>
    </fill>
    <fill>
      <patternFill patternType="solid">
        <fgColor indexed="44"/>
        <bgColor indexed="64"/>
      </patternFill>
    </fill>
    <fill>
      <patternFill patternType="solid">
        <fgColor indexed="9"/>
        <bgColor indexed="64"/>
      </patternFill>
    </fill>
  </fills>
  <borders count="41">
    <border>
      <left/>
      <right/>
      <top/>
      <bottom/>
      <diagonal/>
    </border>
    <border>
      <left style="hair">
        <color indexed="64"/>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diagonalDown="1">
      <left style="hair">
        <color indexed="64"/>
      </left>
      <right/>
      <top style="hair">
        <color indexed="64"/>
      </top>
      <bottom style="hair">
        <color indexed="64"/>
      </bottom>
      <diagonal style="hair">
        <color theme="1" tint="0.499984740745262"/>
      </diagonal>
    </border>
    <border diagonalDown="1">
      <left/>
      <right/>
      <top style="hair">
        <color indexed="64"/>
      </top>
      <bottom style="hair">
        <color indexed="64"/>
      </bottom>
      <diagonal style="hair">
        <color theme="1" tint="0.499984740745262"/>
      </diagonal>
    </border>
    <border diagonalDown="1">
      <left/>
      <right style="hair">
        <color indexed="64"/>
      </right>
      <top style="hair">
        <color indexed="64"/>
      </top>
      <bottom style="hair">
        <color indexed="64"/>
      </bottom>
      <diagonal style="hair">
        <color theme="1" tint="0.499984740745262"/>
      </diagonal>
    </border>
    <border diagonalDown="1">
      <left style="hair">
        <color indexed="64"/>
      </left>
      <right/>
      <top style="hair">
        <color indexed="64"/>
      </top>
      <bottom/>
      <diagonal style="hair">
        <color theme="1" tint="0.499984740745262"/>
      </diagonal>
    </border>
    <border diagonalDown="1">
      <left/>
      <right/>
      <top style="hair">
        <color indexed="64"/>
      </top>
      <bottom/>
      <diagonal style="hair">
        <color theme="1" tint="0.499984740745262"/>
      </diagonal>
    </border>
    <border diagonalDown="1">
      <left/>
      <right style="hair">
        <color indexed="64"/>
      </right>
      <top style="hair">
        <color indexed="64"/>
      </top>
      <bottom/>
      <diagonal style="hair">
        <color theme="1" tint="0.499984740745262"/>
      </diagonal>
    </border>
    <border diagonalDown="1">
      <left style="hair">
        <color indexed="64"/>
      </left>
      <right/>
      <top/>
      <bottom style="hair">
        <color indexed="64"/>
      </bottom>
      <diagonal style="hair">
        <color theme="1" tint="0.499984740745262"/>
      </diagonal>
    </border>
    <border diagonalDown="1">
      <left/>
      <right/>
      <top/>
      <bottom style="hair">
        <color indexed="64"/>
      </bottom>
      <diagonal style="hair">
        <color theme="1" tint="0.499984740745262"/>
      </diagonal>
    </border>
    <border diagonalDown="1">
      <left/>
      <right style="hair">
        <color indexed="64"/>
      </right>
      <top/>
      <bottom style="hair">
        <color indexed="64"/>
      </bottom>
      <diagonal style="hair">
        <color theme="1" tint="0.499984740745262"/>
      </diagonal>
    </border>
    <border>
      <left style="thin">
        <color indexed="64"/>
      </left>
      <right style="thin">
        <color indexed="64"/>
      </right>
      <top style="thin">
        <color indexed="64"/>
      </top>
      <bottom style="thin">
        <color indexed="64"/>
      </bottom>
      <diagonal/>
    </border>
    <border diagonalDown="1">
      <left style="hair">
        <color indexed="64"/>
      </left>
      <right/>
      <top/>
      <bottom/>
      <diagonal style="hair">
        <color theme="1" tint="0.499984740745262"/>
      </diagonal>
    </border>
    <border diagonalDown="1">
      <left/>
      <right/>
      <top/>
      <bottom/>
      <diagonal style="hair">
        <color theme="1" tint="0.499984740745262"/>
      </diagonal>
    </border>
    <border diagonalDown="1">
      <left/>
      <right style="hair">
        <color indexed="64"/>
      </right>
      <top/>
      <bottom/>
      <diagonal style="hair">
        <color theme="1" tint="0.499984740745262"/>
      </diagonal>
    </border>
  </borders>
  <cellStyleXfs count="3">
    <xf numFmtId="0" fontId="0" fillId="0" borderId="0"/>
    <xf numFmtId="0" fontId="2" fillId="0" borderId="0"/>
    <xf numFmtId="0" fontId="1" fillId="0" borderId="0"/>
  </cellStyleXfs>
  <cellXfs count="543">
    <xf numFmtId="0" fontId="0" fillId="0" borderId="0" xfId="0"/>
    <xf numFmtId="0" fontId="5" fillId="0" borderId="0" xfId="0" applyFont="1"/>
    <xf numFmtId="0" fontId="6" fillId="0" borderId="0" xfId="0" applyFont="1"/>
    <xf numFmtId="49" fontId="9" fillId="2" borderId="0" xfId="1" applyNumberFormat="1" applyFont="1" applyFill="1" applyAlignment="1">
      <alignment vertical="center"/>
    </xf>
    <xf numFmtId="49" fontId="9" fillId="2" borderId="0" xfId="1" applyNumberFormat="1" applyFont="1" applyFill="1" applyAlignment="1">
      <alignment horizontal="center" vertical="center"/>
    </xf>
    <xf numFmtId="49" fontId="6" fillId="0" borderId="0" xfId="0" applyNumberFormat="1" applyFont="1" applyAlignment="1">
      <alignment vertical="center"/>
    </xf>
    <xf numFmtId="49" fontId="10" fillId="2" borderId="0" xfId="1" applyNumberFormat="1" applyFont="1" applyFill="1" applyAlignment="1">
      <alignment vertical="center"/>
    </xf>
    <xf numFmtId="49" fontId="5" fillId="2" borderId="0" xfId="0" applyNumberFormat="1" applyFont="1" applyFill="1" applyAlignment="1">
      <alignment vertical="center"/>
    </xf>
    <xf numFmtId="49" fontId="5" fillId="0" borderId="0" xfId="0" applyNumberFormat="1" applyFont="1" applyAlignment="1">
      <alignment vertical="center"/>
    </xf>
    <xf numFmtId="49" fontId="10" fillId="0" borderId="0" xfId="1" applyNumberFormat="1" applyFont="1" applyAlignment="1">
      <alignment vertical="center"/>
    </xf>
    <xf numFmtId="49" fontId="9" fillId="0" borderId="0" xfId="1" applyNumberFormat="1" applyFont="1" applyAlignment="1">
      <alignment horizontal="right" vertical="center"/>
    </xf>
    <xf numFmtId="49" fontId="11" fillId="0" borderId="0" xfId="1" applyNumberFormat="1" applyFont="1" applyAlignment="1">
      <alignment horizontal="center" vertical="center"/>
    </xf>
    <xf numFmtId="49" fontId="10" fillId="0" borderId="0" xfId="1" applyNumberFormat="1" applyFont="1" applyAlignment="1">
      <alignment horizontal="right" vertical="center"/>
    </xf>
    <xf numFmtId="49" fontId="10" fillId="0" borderId="0" xfId="1" applyNumberFormat="1" applyFont="1" applyAlignment="1">
      <alignment horizontal="center" vertical="center"/>
    </xf>
    <xf numFmtId="49" fontId="9" fillId="0" borderId="0" xfId="1" applyNumberFormat="1" applyFont="1" applyAlignment="1">
      <alignment horizontal="left" vertical="center"/>
    </xf>
    <xf numFmtId="49" fontId="12" fillId="0" borderId="0" xfId="0" applyNumberFormat="1" applyFont="1" applyAlignment="1">
      <alignment vertical="center"/>
    </xf>
    <xf numFmtId="49" fontId="9" fillId="0" borderId="0" xfId="1" applyNumberFormat="1" applyFont="1" applyAlignment="1">
      <alignment vertical="center"/>
    </xf>
    <xf numFmtId="0" fontId="9" fillId="2" borderId="0" xfId="1" applyFont="1" applyFill="1" applyAlignment="1">
      <alignment vertical="center"/>
    </xf>
    <xf numFmtId="0" fontId="9" fillId="2" borderId="0" xfId="1" applyFont="1" applyFill="1" applyAlignment="1">
      <alignment horizontal="center" vertical="center"/>
    </xf>
    <xf numFmtId="0" fontId="7" fillId="0" borderId="0" xfId="0" applyFont="1"/>
    <xf numFmtId="0" fontId="10" fillId="2" borderId="0" xfId="1" applyFont="1" applyFill="1" applyAlignment="1">
      <alignment vertical="center"/>
    </xf>
    <xf numFmtId="0" fontId="10" fillId="0" borderId="0" xfId="1" applyFont="1" applyAlignment="1">
      <alignment vertical="center"/>
    </xf>
    <xf numFmtId="0" fontId="10" fillId="0" borderId="0" xfId="1" applyFont="1" applyAlignment="1">
      <alignment horizontal="right" vertical="center"/>
    </xf>
    <xf numFmtId="0" fontId="10" fillId="0" borderId="0" xfId="1" applyFont="1" applyAlignment="1">
      <alignment horizontal="center" vertical="center"/>
    </xf>
    <xf numFmtId="49" fontId="7" fillId="0" borderId="0" xfId="0" applyNumberFormat="1" applyFont="1" applyAlignment="1">
      <alignment vertical="center"/>
    </xf>
    <xf numFmtId="0" fontId="10" fillId="0" borderId="1" xfId="1" applyFont="1" applyBorder="1" applyAlignment="1" applyProtection="1">
      <alignment horizontal="center" vertical="center"/>
      <protection locked="0"/>
    </xf>
    <xf numFmtId="0" fontId="9" fillId="0" borderId="0" xfId="1" applyFont="1" applyAlignment="1">
      <alignment horizontal="right" vertical="center"/>
    </xf>
    <xf numFmtId="0" fontId="11" fillId="0" borderId="0" xfId="1" applyFont="1" applyAlignment="1">
      <alignment horizontal="center" vertical="center"/>
    </xf>
    <xf numFmtId="0" fontId="10" fillId="0" borderId="0" xfId="1" applyFont="1" applyAlignment="1">
      <alignment horizontal="left" vertical="center"/>
    </xf>
    <xf numFmtId="0" fontId="5" fillId="2" borderId="0" xfId="0" applyFont="1" applyFill="1"/>
    <xf numFmtId="49" fontId="10" fillId="0" borderId="1" xfId="1" applyNumberFormat="1" applyFont="1" applyBorder="1" applyAlignment="1">
      <alignment horizontal="center" vertical="center"/>
    </xf>
    <xf numFmtId="49" fontId="9" fillId="0" borderId="0" xfId="1" applyNumberFormat="1" applyFont="1" applyAlignment="1">
      <alignment horizontal="center" vertical="center"/>
    </xf>
    <xf numFmtId="49" fontId="10" fillId="0" borderId="0" xfId="1" applyNumberFormat="1" applyFont="1" applyAlignment="1">
      <alignment horizontal="left" vertical="center" wrapText="1"/>
    </xf>
    <xf numFmtId="0" fontId="17" fillId="0" borderId="0" xfId="0" applyFont="1"/>
    <xf numFmtId="0" fontId="10" fillId="0" borderId="0" xfId="1" applyFont="1" applyAlignment="1">
      <alignment horizontal="right" vertical="center" shrinkToFit="1"/>
    </xf>
    <xf numFmtId="0" fontId="10" fillId="0" borderId="0" xfId="1" applyFont="1" applyAlignment="1">
      <alignment horizontal="left" vertical="center" shrinkToFit="1"/>
    </xf>
    <xf numFmtId="0" fontId="5" fillId="0" borderId="0" xfId="0" applyFont="1" applyAlignment="1">
      <alignment horizontal="left" vertical="center" shrinkToFit="1"/>
    </xf>
    <xf numFmtId="49" fontId="17" fillId="0" borderId="0" xfId="0" applyNumberFormat="1" applyFont="1" applyAlignment="1">
      <alignment vertical="center"/>
    </xf>
    <xf numFmtId="49" fontId="10" fillId="0" borderId="1" xfId="1" applyNumberFormat="1" applyFont="1" applyBorder="1" applyAlignment="1" applyProtection="1">
      <alignment horizontal="center" vertical="center"/>
      <protection locked="0"/>
    </xf>
    <xf numFmtId="49" fontId="18" fillId="0" borderId="0" xfId="1" applyNumberFormat="1" applyFont="1" applyAlignment="1">
      <alignment horizontal="right" vertical="center"/>
    </xf>
    <xf numFmtId="49" fontId="13" fillId="0" borderId="0" xfId="1" applyNumberFormat="1" applyFont="1" applyAlignment="1">
      <alignment horizontal="right" vertical="center"/>
    </xf>
    <xf numFmtId="0" fontId="19" fillId="0" borderId="0" xfId="0" applyFont="1"/>
    <xf numFmtId="49" fontId="5" fillId="0" borderId="0" xfId="0" applyNumberFormat="1" applyFont="1" applyAlignment="1">
      <alignment horizontal="left" vertical="center" wrapText="1"/>
    </xf>
    <xf numFmtId="49" fontId="20" fillId="0" borderId="0" xfId="1" applyNumberFormat="1" applyFont="1" applyAlignment="1">
      <alignment horizontal="right" vertical="center"/>
    </xf>
    <xf numFmtId="49" fontId="9" fillId="0" borderId="0" xfId="1" applyNumberFormat="1" applyFont="1" applyAlignment="1">
      <alignment horizontal="left" vertical="center" shrinkToFi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xf>
    <xf numFmtId="49" fontId="15" fillId="0" borderId="0" xfId="1" applyNumberFormat="1" applyFont="1" applyAlignment="1">
      <alignment vertical="center"/>
    </xf>
    <xf numFmtId="49" fontId="14" fillId="0" borderId="0" xfId="1" applyNumberFormat="1" applyFont="1" applyAlignment="1">
      <alignment vertical="center"/>
    </xf>
    <xf numFmtId="49" fontId="14" fillId="0" borderId="0" xfId="0" applyNumberFormat="1" applyFont="1" applyAlignment="1">
      <alignment vertical="center"/>
    </xf>
    <xf numFmtId="49" fontId="14" fillId="0" borderId="0" xfId="1" applyNumberFormat="1" applyFont="1" applyAlignment="1">
      <alignment horizontal="right" vertical="center"/>
    </xf>
    <xf numFmtId="49" fontId="21" fillId="0" borderId="0" xfId="0" applyNumberFormat="1" applyFont="1" applyAlignment="1">
      <alignment vertical="center"/>
    </xf>
    <xf numFmtId="0" fontId="0" fillId="0" borderId="0" xfId="0" applyAlignment="1">
      <alignment vertical="center"/>
    </xf>
    <xf numFmtId="49" fontId="9" fillId="0" borderId="0" xfId="1" applyNumberFormat="1" applyFont="1" applyAlignment="1">
      <alignment vertical="center" wrapText="1"/>
    </xf>
    <xf numFmtId="49" fontId="22" fillId="0" borderId="0" xfId="0" applyNumberFormat="1" applyFont="1" applyAlignment="1">
      <alignment vertical="center"/>
    </xf>
    <xf numFmtId="49" fontId="10" fillId="0" borderId="2" xfId="1" applyNumberFormat="1" applyFont="1" applyBorder="1" applyAlignment="1">
      <alignment vertical="center"/>
    </xf>
    <xf numFmtId="0" fontId="7" fillId="0" borderId="0" xfId="0" applyFont="1" applyAlignment="1">
      <alignment vertical="center" shrinkToFit="1"/>
    </xf>
    <xf numFmtId="49" fontId="10" fillId="0" borderId="0" xfId="1" applyNumberFormat="1" applyFont="1" applyAlignment="1" applyProtection="1">
      <alignment horizontal="center" vertical="center"/>
      <protection locked="0"/>
    </xf>
    <xf numFmtId="0" fontId="7" fillId="0" borderId="0" xfId="1" applyFont="1" applyAlignment="1">
      <alignment vertical="center"/>
    </xf>
    <xf numFmtId="49" fontId="7" fillId="0" borderId="0" xfId="1" applyNumberFormat="1" applyFont="1" applyAlignment="1">
      <alignment vertical="center"/>
    </xf>
    <xf numFmtId="49" fontId="7" fillId="0" borderId="0" xfId="1" applyNumberFormat="1" applyFont="1" applyAlignment="1">
      <alignment horizontal="left" vertical="center"/>
    </xf>
    <xf numFmtId="49" fontId="6" fillId="0" borderId="0" xfId="1" applyNumberFormat="1" applyFont="1" applyAlignment="1">
      <alignment vertical="center"/>
    </xf>
    <xf numFmtId="49" fontId="6" fillId="0" borderId="0" xfId="1" applyNumberFormat="1" applyFont="1" applyAlignment="1">
      <alignment horizontal="right" vertical="center"/>
    </xf>
    <xf numFmtId="0" fontId="6" fillId="0" borderId="0" xfId="1" applyFont="1" applyAlignment="1">
      <alignment vertical="center"/>
    </xf>
    <xf numFmtId="0" fontId="23" fillId="0" borderId="0" xfId="1" applyFont="1" applyAlignment="1">
      <alignment horizontal="right" vertical="center"/>
    </xf>
    <xf numFmtId="0" fontId="24" fillId="0" borderId="0" xfId="1" applyFont="1" applyAlignment="1">
      <alignment vertical="center"/>
    </xf>
    <xf numFmtId="0" fontId="25" fillId="0" borderId="0" xfId="0" applyFont="1" applyAlignment="1">
      <alignment vertical="center"/>
    </xf>
    <xf numFmtId="0" fontId="24" fillId="0" borderId="0" xfId="0" applyFont="1" applyAlignment="1">
      <alignment vertical="center"/>
    </xf>
    <xf numFmtId="0" fontId="25" fillId="0" borderId="0" xfId="2" applyFont="1" applyAlignment="1">
      <alignment vertical="center"/>
    </xf>
    <xf numFmtId="49" fontId="24" fillId="0" borderId="0" xfId="2" applyNumberFormat="1" applyFont="1" applyAlignment="1">
      <alignment vertical="center"/>
    </xf>
    <xf numFmtId="0" fontId="24" fillId="0" borderId="0" xfId="2" applyFont="1" applyAlignment="1">
      <alignment vertical="center"/>
    </xf>
    <xf numFmtId="0" fontId="24" fillId="0" borderId="0" xfId="2" applyFont="1" applyAlignment="1">
      <alignment horizontal="right" vertical="center"/>
    </xf>
    <xf numFmtId="0" fontId="27" fillId="0" borderId="3" xfId="2" applyFont="1" applyBorder="1" applyAlignment="1">
      <alignment horizontal="center" vertical="center"/>
    </xf>
    <xf numFmtId="0" fontId="29" fillId="0" borderId="0" xfId="2" applyFont="1" applyAlignment="1">
      <alignment vertical="center"/>
    </xf>
    <xf numFmtId="0" fontId="24" fillId="0" borderId="0" xfId="0" applyFont="1" applyAlignment="1">
      <alignment horizontal="left" vertical="center"/>
    </xf>
    <xf numFmtId="0" fontId="24" fillId="0" borderId="0" xfId="0" applyFont="1" applyAlignment="1" applyProtection="1">
      <alignment horizontal="left" vertical="center"/>
      <protection locked="0"/>
    </xf>
    <xf numFmtId="0" fontId="24" fillId="0" borderId="0" xfId="0" applyFont="1" applyAlignment="1">
      <alignment horizontal="center" vertical="center"/>
    </xf>
    <xf numFmtId="0" fontId="23" fillId="2" borderId="0" xfId="1" applyFont="1" applyFill="1" applyAlignment="1">
      <alignment horizontal="right" vertical="center"/>
    </xf>
    <xf numFmtId="0" fontId="24" fillId="2" borderId="0" xfId="1" applyFont="1" applyFill="1" applyAlignment="1">
      <alignment vertical="center"/>
    </xf>
    <xf numFmtId="0" fontId="29" fillId="0" borderId="0" xfId="1" applyFont="1" applyAlignment="1">
      <alignment vertical="center"/>
    </xf>
    <xf numFmtId="0" fontId="30" fillId="0" borderId="0" xfId="1" applyFont="1" applyAlignment="1">
      <alignment vertical="center"/>
    </xf>
    <xf numFmtId="0" fontId="16" fillId="0" borderId="0" xfId="0" applyFont="1"/>
    <xf numFmtId="0" fontId="27" fillId="2" borderId="0" xfId="1" applyFont="1" applyFill="1" applyAlignment="1">
      <alignment horizontal="right" vertical="center"/>
    </xf>
    <xf numFmtId="0" fontId="5" fillId="0" borderId="0" xfId="0" applyFont="1" applyProtection="1">
      <protection locked="0"/>
    </xf>
    <xf numFmtId="0" fontId="40" fillId="0" borderId="18" xfId="0" applyFont="1" applyBorder="1" applyAlignment="1" applyProtection="1">
      <alignment vertical="center"/>
      <protection locked="0"/>
    </xf>
    <xf numFmtId="0" fontId="7" fillId="0" borderId="18" xfId="0" applyFont="1" applyBorder="1" applyAlignment="1" applyProtection="1">
      <alignment vertical="center"/>
      <protection locked="0"/>
    </xf>
    <xf numFmtId="49" fontId="7" fillId="0" borderId="0" xfId="0" applyNumberFormat="1" applyFont="1" applyProtection="1">
      <protection locked="0"/>
    </xf>
    <xf numFmtId="0" fontId="7" fillId="0" borderId="0" xfId="0" applyFont="1" applyProtection="1">
      <protection locked="0"/>
    </xf>
    <xf numFmtId="49" fontId="7" fillId="0" borderId="0" xfId="0" applyNumberFormat="1" applyFont="1" applyAlignment="1" applyProtection="1">
      <alignment vertical="center"/>
      <protection locked="0"/>
    </xf>
    <xf numFmtId="0" fontId="10" fillId="0" borderId="0" xfId="1" applyFont="1" applyAlignment="1" applyProtection="1">
      <alignment vertical="center"/>
      <protection locked="0"/>
    </xf>
    <xf numFmtId="0" fontId="6" fillId="0" borderId="0" xfId="0" applyFont="1" applyProtection="1">
      <protection locked="0"/>
    </xf>
    <xf numFmtId="49" fontId="28" fillId="0" borderId="3" xfId="2" applyNumberFormat="1" applyFont="1" applyBorder="1" applyAlignment="1">
      <alignment horizontal="center" vertical="center"/>
    </xf>
    <xf numFmtId="0" fontId="24" fillId="0" borderId="0" xfId="0" applyFont="1" applyAlignment="1" applyProtection="1">
      <alignment horizontal="center" vertical="center"/>
      <protection locked="0"/>
    </xf>
    <xf numFmtId="0" fontId="9" fillId="2" borderId="0" xfId="1" applyFont="1" applyFill="1" applyAlignment="1" applyProtection="1">
      <alignment vertical="center"/>
      <protection locked="0"/>
    </xf>
    <xf numFmtId="0" fontId="9" fillId="2" borderId="0" xfId="1" applyFont="1" applyFill="1" applyAlignment="1" applyProtection="1">
      <alignment horizontal="center" vertical="center"/>
      <protection locked="0"/>
    </xf>
    <xf numFmtId="0" fontId="10" fillId="2" borderId="0" xfId="1" applyFont="1" applyFill="1" applyAlignment="1" applyProtection="1">
      <alignment vertical="center"/>
      <protection locked="0"/>
    </xf>
    <xf numFmtId="0" fontId="9" fillId="0" borderId="0" xfId="1" applyFont="1" applyAlignment="1" applyProtection="1">
      <alignment horizontal="right" vertical="center"/>
      <protection locked="0"/>
    </xf>
    <xf numFmtId="0" fontId="11" fillId="0" borderId="0" xfId="1" applyFont="1" applyAlignment="1" applyProtection="1">
      <alignment horizontal="center" vertical="center"/>
      <protection locked="0"/>
    </xf>
    <xf numFmtId="0" fontId="10" fillId="0" borderId="0" xfId="1" applyFont="1" applyAlignment="1" applyProtection="1">
      <alignment horizontal="right" vertical="center"/>
      <protection locked="0"/>
    </xf>
    <xf numFmtId="0" fontId="10" fillId="0" borderId="0" xfId="1" applyFont="1" applyAlignment="1" applyProtection="1">
      <alignment horizontal="center" vertical="center"/>
      <protection locked="0"/>
    </xf>
    <xf numFmtId="0" fontId="10" fillId="0" borderId="0" xfId="1" applyFont="1" applyAlignment="1" applyProtection="1">
      <alignment horizontal="left" vertical="center"/>
      <protection locked="0"/>
    </xf>
    <xf numFmtId="0" fontId="9" fillId="0" borderId="0" xfId="1" applyFont="1" applyAlignment="1" applyProtection="1">
      <alignment vertical="center"/>
      <protection locked="0"/>
    </xf>
    <xf numFmtId="49" fontId="5" fillId="0" borderId="0" xfId="0" applyNumberFormat="1" applyFont="1" applyAlignment="1" applyProtection="1">
      <alignment vertical="center"/>
      <protection locked="0"/>
    </xf>
    <xf numFmtId="0" fontId="38" fillId="0" borderId="0" xfId="1" applyFont="1" applyAlignment="1" applyProtection="1">
      <alignment vertical="center"/>
      <protection locked="0"/>
    </xf>
    <xf numFmtId="0" fontId="7" fillId="0" borderId="0" xfId="0" applyFont="1" applyAlignment="1" applyProtection="1">
      <alignment vertical="center"/>
      <protection locked="0"/>
    </xf>
    <xf numFmtId="0" fontId="7" fillId="0" borderId="0" xfId="1" applyFont="1" applyAlignment="1" applyProtection="1">
      <alignment vertical="center"/>
      <protection locked="0"/>
    </xf>
    <xf numFmtId="0" fontId="9" fillId="2" borderId="0" xfId="1" applyFont="1" applyFill="1" applyAlignment="1">
      <alignment horizontal="right" vertical="center"/>
    </xf>
    <xf numFmtId="0" fontId="9" fillId="2" borderId="0" xfId="1" applyFont="1" applyFill="1" applyAlignment="1" applyProtection="1">
      <alignment horizontal="right" vertical="center"/>
      <protection locked="0"/>
    </xf>
    <xf numFmtId="0" fontId="38" fillId="0" borderId="0" xfId="1" applyFont="1" applyAlignment="1" applyProtection="1">
      <alignment horizontal="right" vertical="center"/>
      <protection locked="0"/>
    </xf>
    <xf numFmtId="49" fontId="9" fillId="2" borderId="0" xfId="1" applyNumberFormat="1" applyFont="1" applyFill="1" applyAlignment="1">
      <alignment horizontal="right" vertical="center"/>
    </xf>
    <xf numFmtId="49" fontId="10" fillId="0" borderId="0" xfId="1" applyNumberFormat="1" applyFont="1" applyAlignment="1">
      <alignment horizontal="left" vertical="center"/>
    </xf>
    <xf numFmtId="0" fontId="5" fillId="0" borderId="0" xfId="0" applyFont="1" applyAlignment="1">
      <alignment vertical="center"/>
    </xf>
    <xf numFmtId="0" fontId="6" fillId="0" borderId="0" xfId="0" applyFont="1" applyAlignment="1">
      <alignment vertical="center"/>
    </xf>
    <xf numFmtId="0" fontId="10" fillId="0" borderId="1" xfId="1" applyFont="1" applyBorder="1" applyAlignment="1">
      <alignment vertical="center"/>
    </xf>
    <xf numFmtId="0" fontId="15" fillId="0" borderId="0" xfId="1" applyFont="1" applyAlignment="1">
      <alignment vertical="center"/>
    </xf>
    <xf numFmtId="0" fontId="9" fillId="0" borderId="0" xfId="1" applyFont="1" applyAlignment="1">
      <alignment vertical="center"/>
    </xf>
    <xf numFmtId="0" fontId="10" fillId="0" borderId="1" xfId="1" applyFont="1" applyBorder="1" applyAlignment="1">
      <alignment horizontal="center" vertical="center"/>
    </xf>
    <xf numFmtId="0" fontId="39" fillId="0" borderId="0" xfId="0" applyFont="1" applyAlignment="1">
      <alignment horizontal="left" vertical="center"/>
    </xf>
    <xf numFmtId="0" fontId="39" fillId="0" borderId="0" xfId="1" applyFont="1" applyAlignment="1" applyProtection="1">
      <alignment vertical="center"/>
      <protection locked="0"/>
    </xf>
    <xf numFmtId="0" fontId="39" fillId="0" borderId="0" xfId="0" applyFont="1" applyAlignment="1" applyProtection="1">
      <alignment vertical="center"/>
      <protection locked="0"/>
    </xf>
    <xf numFmtId="0" fontId="39" fillId="0" borderId="0" xfId="0" applyFont="1" applyProtection="1">
      <protection locked="0"/>
    </xf>
    <xf numFmtId="0" fontId="51" fillId="0" borderId="0" xfId="0" applyFont="1" applyProtection="1">
      <protection locked="0"/>
    </xf>
    <xf numFmtId="0" fontId="16" fillId="0" borderId="0" xfId="0" applyFont="1" applyProtection="1">
      <protection locked="0"/>
    </xf>
    <xf numFmtId="49" fontId="16" fillId="0" borderId="6" xfId="0" applyNumberFormat="1" applyFont="1" applyBorder="1" applyAlignment="1" applyProtection="1">
      <alignment horizontal="center" vertical="center" shrinkToFit="1"/>
      <protection locked="0"/>
    </xf>
    <xf numFmtId="49" fontId="16" fillId="0" borderId="1" xfId="0" applyNumberFormat="1" applyFont="1" applyBorder="1" applyAlignment="1" applyProtection="1">
      <alignment horizontal="center" vertical="center" shrinkToFit="1"/>
      <protection locked="0"/>
    </xf>
    <xf numFmtId="0" fontId="6" fillId="0" borderId="1" xfId="0" applyFont="1" applyBorder="1" applyAlignment="1">
      <alignment horizontal="center" vertical="center"/>
    </xf>
    <xf numFmtId="0" fontId="6" fillId="0" borderId="6" xfId="0" applyFont="1" applyBorder="1" applyAlignment="1">
      <alignment horizontal="center" vertical="center"/>
    </xf>
    <xf numFmtId="49" fontId="6" fillId="0" borderId="6" xfId="0" applyNumberFormat="1" applyFont="1" applyBorder="1" applyAlignment="1" applyProtection="1">
      <alignment horizontal="center" vertical="center" shrinkToFit="1"/>
      <protection locked="0"/>
    </xf>
    <xf numFmtId="49" fontId="6" fillId="0" borderId="1" xfId="0" applyNumberFormat="1" applyFont="1" applyBorder="1" applyAlignment="1" applyProtection="1">
      <alignment horizontal="center" vertical="center" shrinkToFit="1"/>
      <protection locked="0"/>
    </xf>
    <xf numFmtId="0" fontId="6" fillId="2" borderId="0" xfId="1" applyFont="1" applyFill="1" applyAlignment="1">
      <alignment vertical="center"/>
    </xf>
    <xf numFmtId="0" fontId="6" fillId="2" borderId="0" xfId="1" applyFont="1" applyFill="1" applyAlignment="1">
      <alignment horizontal="center" vertical="center"/>
    </xf>
    <xf numFmtId="0" fontId="6" fillId="2" borderId="0" xfId="0" applyFont="1" applyFill="1"/>
    <xf numFmtId="0" fontId="32" fillId="2" borderId="0" xfId="0" applyFont="1" applyFill="1"/>
    <xf numFmtId="0" fontId="6" fillId="2" borderId="0" xfId="1" applyFont="1" applyFill="1" applyAlignment="1">
      <alignment horizontal="right" vertical="center"/>
    </xf>
    <xf numFmtId="0" fontId="6" fillId="2" borderId="0" xfId="0" applyFont="1" applyFill="1" applyAlignment="1">
      <alignment horizontal="right"/>
    </xf>
    <xf numFmtId="0" fontId="7" fillId="2" borderId="0" xfId="1" applyFont="1" applyFill="1" applyAlignment="1">
      <alignment vertical="center"/>
    </xf>
    <xf numFmtId="0" fontId="6" fillId="0" borderId="0" xfId="1" applyFont="1" applyAlignment="1">
      <alignment horizontal="right" vertical="center"/>
    </xf>
    <xf numFmtId="0" fontId="39" fillId="0" borderId="0" xfId="1" applyFont="1" applyAlignment="1">
      <alignment vertical="center"/>
    </xf>
    <xf numFmtId="0" fontId="33" fillId="0" borderId="0" xfId="1" applyFont="1" applyAlignment="1">
      <alignment vertical="center"/>
    </xf>
    <xf numFmtId="0" fontId="7" fillId="0" borderId="0" xfId="1" applyFont="1" applyAlignment="1">
      <alignment horizontal="right" vertical="center"/>
    </xf>
    <xf numFmtId="0" fontId="5" fillId="0" borderId="13" xfId="0" applyFont="1" applyBorder="1" applyAlignme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7" fillId="0" borderId="5" xfId="0" applyFont="1" applyBorder="1"/>
    <xf numFmtId="0" fontId="37" fillId="0" borderId="4" xfId="1" applyFont="1" applyBorder="1" applyAlignment="1">
      <alignment vertical="center"/>
    </xf>
    <xf numFmtId="0" fontId="37" fillId="0" borderId="5" xfId="1" applyFont="1" applyBorder="1" applyAlignment="1">
      <alignment vertical="center"/>
    </xf>
    <xf numFmtId="0" fontId="37" fillId="0" borderId="6" xfId="1" applyFont="1" applyBorder="1" applyAlignment="1">
      <alignment vertical="center"/>
    </xf>
    <xf numFmtId="0" fontId="6" fillId="3" borderId="5" xfId="2" applyFont="1" applyFill="1" applyBorder="1" applyAlignment="1">
      <alignment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0" borderId="5" xfId="0" applyFont="1" applyBorder="1"/>
    <xf numFmtId="0" fontId="6" fillId="0" borderId="5" xfId="1" applyFont="1" applyBorder="1" applyAlignment="1">
      <alignment vertical="center"/>
    </xf>
    <xf numFmtId="0" fontId="6" fillId="0" borderId="5" xfId="0" applyFont="1" applyBorder="1" applyAlignment="1">
      <alignment vertical="center"/>
    </xf>
    <xf numFmtId="0" fontId="5" fillId="0" borderId="0" xfId="0" applyFont="1" applyAlignment="1">
      <alignment horizontal="center" vertical="center"/>
    </xf>
    <xf numFmtId="0" fontId="37" fillId="0" borderId="17" xfId="1" applyFont="1" applyBorder="1" applyAlignment="1">
      <alignment vertical="center"/>
    </xf>
    <xf numFmtId="49" fontId="37" fillId="0" borderId="0" xfId="0" applyNumberFormat="1" applyFont="1" applyAlignment="1">
      <alignment vertical="center"/>
    </xf>
    <xf numFmtId="0" fontId="37" fillId="0" borderId="18" xfId="1" applyFont="1" applyBorder="1" applyAlignment="1">
      <alignment vertical="center"/>
    </xf>
    <xf numFmtId="0" fontId="5" fillId="0" borderId="4" xfId="1" applyFont="1" applyBorder="1" applyAlignment="1">
      <alignment vertical="center" shrinkToFit="1"/>
    </xf>
    <xf numFmtId="0" fontId="38" fillId="0" borderId="15" xfId="1" applyFont="1" applyBorder="1" applyAlignment="1">
      <alignment vertical="center" shrinkToFit="1"/>
    </xf>
    <xf numFmtId="0" fontId="33" fillId="0" borderId="0" xfId="1" applyFont="1" applyAlignment="1">
      <alignment horizontal="center" vertical="center"/>
    </xf>
    <xf numFmtId="0" fontId="16" fillId="0" borderId="0" xfId="0" applyFont="1" applyAlignment="1">
      <alignment horizontal="center" vertical="center"/>
    </xf>
    <xf numFmtId="0" fontId="35" fillId="0" borderId="0" xfId="1" applyFont="1" applyAlignment="1">
      <alignment horizontal="left" vertical="center"/>
    </xf>
    <xf numFmtId="0" fontId="16" fillId="3" borderId="5" xfId="2" applyFont="1" applyFill="1" applyBorder="1" applyAlignment="1">
      <alignment vertical="center"/>
    </xf>
    <xf numFmtId="49" fontId="7" fillId="0" borderId="6" xfId="1" applyNumberFormat="1" applyFont="1" applyBorder="1" applyAlignment="1">
      <alignment vertical="center"/>
    </xf>
    <xf numFmtId="0" fontId="7" fillId="0" borderId="6" xfId="1" applyFont="1" applyBorder="1" applyAlignment="1">
      <alignment vertical="center"/>
    </xf>
    <xf numFmtId="0" fontId="6" fillId="0" borderId="6" xfId="1" applyFont="1" applyBorder="1" applyAlignment="1">
      <alignment vertical="center"/>
    </xf>
    <xf numFmtId="0" fontId="35" fillId="3" borderId="0" xfId="2" applyFont="1" applyFill="1" applyAlignment="1">
      <alignment horizontal="left" vertical="center"/>
    </xf>
    <xf numFmtId="0" fontId="5" fillId="0" borderId="5" xfId="0" applyFont="1" applyBorder="1" applyAlignment="1">
      <alignment vertical="center"/>
    </xf>
    <xf numFmtId="0" fontId="35" fillId="3" borderId="4" xfId="2" applyFont="1" applyFill="1" applyBorder="1" applyAlignment="1">
      <alignment vertical="center"/>
    </xf>
    <xf numFmtId="0" fontId="35" fillId="3" borderId="5" xfId="2" applyFont="1" applyFill="1" applyBorder="1" applyAlignment="1">
      <alignment vertical="center"/>
    </xf>
    <xf numFmtId="0" fontId="35" fillId="3" borderId="6" xfId="2" applyFont="1" applyFill="1" applyBorder="1" applyAlignment="1">
      <alignment vertical="center"/>
    </xf>
    <xf numFmtId="0" fontId="35" fillId="0" borderId="4" xfId="1" applyFont="1" applyBorder="1" applyAlignment="1">
      <alignment vertical="center"/>
    </xf>
    <xf numFmtId="0" fontId="35" fillId="0" borderId="5" xfId="1" applyFont="1" applyBorder="1" applyAlignment="1">
      <alignment vertical="center"/>
    </xf>
    <xf numFmtId="0" fontId="35" fillId="0" borderId="6" xfId="1" applyFont="1" applyBorder="1" applyAlignment="1">
      <alignment vertical="center"/>
    </xf>
    <xf numFmtId="0" fontId="16" fillId="3" borderId="4" xfId="2" applyFont="1" applyFill="1" applyBorder="1" applyAlignment="1">
      <alignment vertical="center"/>
    </xf>
    <xf numFmtId="49" fontId="5" fillId="0" borderId="5" xfId="0" applyNumberFormat="1" applyFont="1" applyBorder="1" applyAlignment="1">
      <alignment vertical="center"/>
    </xf>
    <xf numFmtId="0" fontId="5" fillId="0" borderId="6" xfId="0" applyFont="1" applyBorder="1" applyAlignment="1">
      <alignment vertical="center"/>
    </xf>
    <xf numFmtId="0" fontId="16" fillId="3" borderId="6" xfId="2" applyFont="1" applyFill="1" applyBorder="1" applyAlignment="1">
      <alignment vertical="center"/>
    </xf>
    <xf numFmtId="0" fontId="16" fillId="3" borderId="6" xfId="2" applyFont="1" applyFill="1" applyBorder="1" applyAlignment="1">
      <alignment vertical="center" wrapText="1"/>
    </xf>
    <xf numFmtId="0" fontId="16" fillId="3" borderId="19" xfId="2" applyFont="1" applyFill="1" applyBorder="1" applyAlignment="1">
      <alignment vertical="center"/>
    </xf>
    <xf numFmtId="0" fontId="16" fillId="3" borderId="18" xfId="2" applyFont="1" applyFill="1" applyBorder="1" applyAlignment="1">
      <alignment horizontal="right" vertical="center"/>
    </xf>
    <xf numFmtId="0" fontId="16" fillId="0" borderId="6" xfId="1" applyFont="1" applyBorder="1" applyAlignment="1">
      <alignment vertical="center"/>
    </xf>
    <xf numFmtId="49" fontId="10" fillId="0" borderId="4" xfId="1" applyNumberFormat="1" applyFont="1" applyBorder="1" applyAlignment="1">
      <alignment horizontal="left" vertical="center"/>
    </xf>
    <xf numFmtId="49" fontId="10" fillId="0" borderId="5" xfId="1" applyNumberFormat="1" applyFont="1" applyBorder="1" applyAlignment="1">
      <alignment horizontal="left" vertical="center"/>
    </xf>
    <xf numFmtId="49" fontId="10" fillId="0" borderId="6" xfId="1" applyNumberFormat="1" applyFont="1" applyBorder="1" applyAlignment="1">
      <alignment horizontal="left" vertical="center"/>
    </xf>
    <xf numFmtId="49" fontId="9" fillId="2" borderId="0" xfId="1" applyNumberFormat="1" applyFont="1" applyFill="1" applyAlignment="1">
      <alignment horizontal="right" vertical="center"/>
    </xf>
    <xf numFmtId="49" fontId="11" fillId="0" borderId="7" xfId="1"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1"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10" fillId="0" borderId="4" xfId="1" applyNumberFormat="1" applyFont="1" applyBorder="1" applyAlignment="1" applyProtection="1">
      <alignment horizontal="center" vertical="center"/>
      <protection locked="0"/>
    </xf>
    <xf numFmtId="49" fontId="10" fillId="0" borderId="6" xfId="1" applyNumberFormat="1" applyFont="1" applyBorder="1" applyAlignment="1" applyProtection="1">
      <alignment horizontal="center" vertical="center"/>
      <protection locked="0"/>
    </xf>
    <xf numFmtId="49" fontId="10" fillId="0" borderId="4" xfId="1" applyNumberFormat="1" applyFont="1" applyBorder="1" applyAlignment="1" applyProtection="1">
      <alignment horizontal="left" vertical="center"/>
      <protection locked="0"/>
    </xf>
    <xf numFmtId="49" fontId="10" fillId="0" borderId="5" xfId="1" applyNumberFormat="1" applyFont="1" applyBorder="1" applyAlignment="1" applyProtection="1">
      <alignment horizontal="left" vertical="center"/>
      <protection locked="0"/>
    </xf>
    <xf numFmtId="49" fontId="10" fillId="0" borderId="6" xfId="1" applyNumberFormat="1" applyFont="1" applyBorder="1" applyAlignment="1" applyProtection="1">
      <alignment horizontal="left" vertical="center"/>
      <protection locked="0"/>
    </xf>
    <xf numFmtId="0" fontId="10" fillId="0" borderId="4" xfId="1"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49" fontId="10" fillId="0" borderId="4" xfId="1" applyNumberFormat="1" applyFont="1" applyBorder="1" applyAlignment="1" applyProtection="1">
      <alignment horizontal="center" vertical="center" wrapText="1" shrinkToFit="1"/>
      <protection locked="0"/>
    </xf>
    <xf numFmtId="49" fontId="10" fillId="0" borderId="5" xfId="1" applyNumberFormat="1" applyFont="1" applyBorder="1" applyAlignment="1" applyProtection="1">
      <alignment horizontal="center" vertical="center" wrapText="1" shrinkToFit="1"/>
      <protection locked="0"/>
    </xf>
    <xf numFmtId="49" fontId="10" fillId="0" borderId="6" xfId="1" applyNumberFormat="1" applyFont="1" applyBorder="1" applyAlignment="1" applyProtection="1">
      <alignment horizontal="center" vertical="center" wrapText="1" shrinkToFit="1"/>
      <protection locked="0"/>
    </xf>
    <xf numFmtId="49" fontId="10" fillId="0" borderId="0" xfId="1" applyNumberFormat="1" applyFont="1" applyAlignment="1">
      <alignment vertical="center"/>
    </xf>
    <xf numFmtId="0" fontId="7" fillId="0" borderId="0" xfId="0" applyFont="1" applyAlignment="1">
      <alignment vertical="center"/>
    </xf>
    <xf numFmtId="49" fontId="5" fillId="0" borderId="6" xfId="0" applyNumberFormat="1" applyFont="1" applyBorder="1" applyAlignment="1" applyProtection="1">
      <alignment horizontal="center" vertical="center"/>
      <protection locked="0"/>
    </xf>
    <xf numFmtId="49" fontId="5" fillId="0" borderId="5"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center" vertical="center"/>
      <protection locked="0"/>
    </xf>
    <xf numFmtId="49" fontId="7" fillId="0" borderId="5" xfId="0" applyNumberFormat="1" applyFont="1" applyBorder="1" applyAlignment="1" applyProtection="1">
      <alignment horizontal="center" vertical="center"/>
      <protection locked="0"/>
    </xf>
    <xf numFmtId="49" fontId="7" fillId="0" borderId="6" xfId="0" applyNumberFormat="1" applyFont="1" applyBorder="1" applyAlignment="1" applyProtection="1">
      <alignment horizontal="center" vertical="center"/>
      <protection locked="0"/>
    </xf>
    <xf numFmtId="49" fontId="7" fillId="0" borderId="4" xfId="0" applyNumberFormat="1" applyFont="1" applyBorder="1" applyAlignment="1" applyProtection="1">
      <alignment horizontal="left" vertical="center"/>
      <protection locked="0"/>
    </xf>
    <xf numFmtId="49" fontId="7" fillId="0" borderId="5" xfId="0" applyNumberFormat="1" applyFont="1" applyBorder="1" applyAlignment="1" applyProtection="1">
      <alignment horizontal="left" vertical="center"/>
      <protection locked="0"/>
    </xf>
    <xf numFmtId="49" fontId="7" fillId="0" borderId="6" xfId="0" applyNumberFormat="1" applyFont="1" applyBorder="1" applyAlignment="1" applyProtection="1">
      <alignment horizontal="left" vertical="center"/>
      <protection locked="0"/>
    </xf>
    <xf numFmtId="0" fontId="7" fillId="0" borderId="4" xfId="0" applyFont="1" applyBorder="1" applyAlignment="1" applyProtection="1">
      <alignment vertical="center"/>
      <protection locked="0"/>
    </xf>
    <xf numFmtId="0" fontId="7" fillId="0" borderId="5" xfId="0" applyFont="1" applyBorder="1" applyAlignment="1" applyProtection="1">
      <alignment vertical="center"/>
      <protection locked="0"/>
    </xf>
    <xf numFmtId="0" fontId="7" fillId="0" borderId="6" xfId="0" applyFont="1" applyBorder="1" applyAlignment="1" applyProtection="1">
      <alignment vertical="center"/>
      <protection locked="0"/>
    </xf>
    <xf numFmtId="49" fontId="10" fillId="0" borderId="0" xfId="1" applyNumberFormat="1" applyFont="1" applyAlignment="1">
      <alignment horizontal="left" vertical="center"/>
    </xf>
    <xf numFmtId="49" fontId="9" fillId="0" borderId="4" xfId="1" applyNumberFormat="1" applyFont="1" applyBorder="1" applyAlignment="1" applyProtection="1">
      <alignment horizontal="left" vertical="center" shrinkToFit="1"/>
      <protection locked="0"/>
    </xf>
    <xf numFmtId="49" fontId="9" fillId="0" borderId="5" xfId="1" applyNumberFormat="1" applyFont="1" applyBorder="1" applyAlignment="1" applyProtection="1">
      <alignment horizontal="left" vertical="center" shrinkToFit="1"/>
      <protection locked="0"/>
    </xf>
    <xf numFmtId="49" fontId="9" fillId="0" borderId="6" xfId="1" applyNumberFormat="1" applyFont="1" applyBorder="1" applyAlignment="1" applyProtection="1">
      <alignment horizontal="left" vertical="center" shrinkToFit="1"/>
      <protection locked="0"/>
    </xf>
    <xf numFmtId="49" fontId="10" fillId="0" borderId="13" xfId="1" applyNumberFormat="1" applyFont="1" applyBorder="1" applyAlignment="1">
      <alignment vertical="center" shrinkToFit="1"/>
    </xf>
    <xf numFmtId="0" fontId="5" fillId="0" borderId="2" xfId="0" applyFont="1" applyBorder="1" applyAlignment="1">
      <alignment vertical="center" shrinkToFit="1"/>
    </xf>
    <xf numFmtId="49" fontId="5" fillId="0" borderId="4" xfId="0" applyNumberFormat="1" applyFont="1"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10" fillId="0" borderId="5" xfId="1" applyNumberFormat="1" applyFont="1" applyBorder="1" applyAlignment="1" applyProtection="1">
      <alignment horizontal="center" vertical="center"/>
      <protection locked="0"/>
    </xf>
    <xf numFmtId="49" fontId="7" fillId="0" borderId="4"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0" fillId="0" borderId="4" xfId="1" applyNumberFormat="1" applyFont="1" applyBorder="1" applyAlignment="1">
      <alignment horizontal="center" vertical="center"/>
    </xf>
    <xf numFmtId="49" fontId="10" fillId="0" borderId="5" xfId="1" applyNumberFormat="1" applyFont="1" applyBorder="1" applyAlignment="1">
      <alignment horizontal="center" vertical="center"/>
    </xf>
    <xf numFmtId="49" fontId="10" fillId="0" borderId="6" xfId="1" applyNumberFormat="1" applyFont="1" applyBorder="1" applyAlignment="1">
      <alignment horizontal="center" vertical="center"/>
    </xf>
    <xf numFmtId="0" fontId="11" fillId="0" borderId="7" xfId="1"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0" fillId="0" borderId="6" xfId="1" applyFont="1" applyBorder="1" applyAlignment="1">
      <alignment horizontal="center" vertical="center"/>
    </xf>
    <xf numFmtId="176" fontId="10" fillId="0" borderId="4" xfId="1" applyNumberFormat="1" applyFont="1" applyBorder="1" applyAlignment="1">
      <alignment vertical="center"/>
    </xf>
    <xf numFmtId="176" fontId="10" fillId="0" borderId="5" xfId="1" applyNumberFormat="1" applyFont="1" applyBorder="1" applyAlignment="1">
      <alignment vertical="center"/>
    </xf>
    <xf numFmtId="176" fontId="10" fillId="0" borderId="6" xfId="1" applyNumberFormat="1" applyFont="1" applyBorder="1" applyAlignment="1">
      <alignment vertical="center"/>
    </xf>
    <xf numFmtId="0" fontId="10" fillId="0" borderId="4" xfId="1" applyFont="1" applyBorder="1" applyAlignment="1" applyProtection="1">
      <alignment horizontal="right" vertical="center" shrinkToFit="1"/>
      <protection locked="0"/>
    </xf>
    <xf numFmtId="0" fontId="5" fillId="0" borderId="6" xfId="0" applyFont="1" applyBorder="1" applyAlignment="1" applyProtection="1">
      <alignment horizontal="right" vertical="center" shrinkToFit="1"/>
      <protection locked="0"/>
    </xf>
    <xf numFmtId="0" fontId="10" fillId="0" borderId="4" xfId="1" applyFont="1" applyBorder="1" applyAlignment="1" applyProtection="1">
      <alignment horizontal="left" vertical="center" shrinkToFit="1"/>
      <protection locked="0"/>
    </xf>
    <xf numFmtId="0" fontId="10" fillId="0" borderId="5" xfId="1" applyFont="1" applyBorder="1" applyAlignment="1" applyProtection="1">
      <alignment horizontal="left" vertical="center" shrinkToFit="1"/>
      <protection locked="0"/>
    </xf>
    <xf numFmtId="0" fontId="10" fillId="0" borderId="6" xfId="1" applyFont="1" applyBorder="1" applyAlignment="1" applyProtection="1">
      <alignment horizontal="left" vertical="center" shrinkToFit="1"/>
      <protection locked="0"/>
    </xf>
    <xf numFmtId="0" fontId="49" fillId="0" borderId="0" xfId="1" applyFont="1" applyAlignment="1">
      <alignment horizontal="left" vertical="top" wrapText="1"/>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9" fillId="2" borderId="0" xfId="1" applyFont="1" applyFill="1" applyAlignment="1">
      <alignment horizontal="right" vertical="center"/>
    </xf>
    <xf numFmtId="0" fontId="7" fillId="0" borderId="1"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49" fontId="6" fillId="0" borderId="4" xfId="0" applyNumberFormat="1" applyFont="1" applyBorder="1" applyAlignment="1" applyProtection="1">
      <alignment horizontal="center" vertical="center" shrinkToFit="1"/>
      <protection locked="0"/>
    </xf>
    <xf numFmtId="49" fontId="6" fillId="0" borderId="6" xfId="0" applyNumberFormat="1" applyFont="1" applyBorder="1" applyAlignment="1" applyProtection="1">
      <alignment horizontal="center" vertical="center" shrinkToFit="1"/>
      <protection locked="0"/>
    </xf>
    <xf numFmtId="49" fontId="16" fillId="0" borderId="4" xfId="0" applyNumberFormat="1" applyFont="1" applyBorder="1" applyAlignment="1" applyProtection="1">
      <alignment horizontal="center" vertical="center" shrinkToFit="1"/>
      <protection locked="0"/>
    </xf>
    <xf numFmtId="49" fontId="16" fillId="0" borderId="6" xfId="0" applyNumberFormat="1" applyFont="1" applyBorder="1" applyAlignment="1" applyProtection="1">
      <alignment horizontal="center" vertical="center" shrinkToFit="1"/>
      <protection locked="0"/>
    </xf>
    <xf numFmtId="0" fontId="10" fillId="0" borderId="1" xfId="1" applyFont="1" applyBorder="1" applyAlignment="1">
      <alignment horizontal="center" vertical="center"/>
    </xf>
    <xf numFmtId="0" fontId="15" fillId="0" borderId="4" xfId="1"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6"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5" fillId="0" borderId="4" xfId="0" applyFont="1" applyBorder="1" applyAlignment="1">
      <alignment horizontal="center"/>
    </xf>
    <xf numFmtId="0" fontId="5" fillId="0" borderId="5" xfId="0" applyFont="1" applyBorder="1" applyAlignment="1">
      <alignment horizontal="center"/>
    </xf>
    <xf numFmtId="49" fontId="15" fillId="0" borderId="4" xfId="1" applyNumberFormat="1" applyFont="1" applyBorder="1" applyAlignment="1" applyProtection="1">
      <alignment horizontal="center" vertical="center" wrapText="1"/>
      <protection locked="0"/>
    </xf>
    <xf numFmtId="49" fontId="15" fillId="0" borderId="5" xfId="1" applyNumberFormat="1" applyFont="1" applyBorder="1" applyAlignment="1" applyProtection="1">
      <alignment horizontal="center" vertical="center" wrapText="1"/>
      <protection locked="0"/>
    </xf>
    <xf numFmtId="49" fontId="15" fillId="0" borderId="6" xfId="1" applyNumberFormat="1" applyFont="1" applyBorder="1" applyAlignment="1" applyProtection="1">
      <alignment horizontal="center" vertical="center" wrapText="1"/>
      <protection locked="0"/>
    </xf>
    <xf numFmtId="0" fontId="5" fillId="0" borderId="1" xfId="0" applyFont="1" applyBorder="1" applyAlignment="1">
      <alignment horizontal="center"/>
    </xf>
    <xf numFmtId="49" fontId="15" fillId="0" borderId="1" xfId="1" applyNumberFormat="1" applyFont="1" applyBorder="1" applyAlignment="1" applyProtection="1">
      <alignment horizontal="center" vertical="center" wrapText="1"/>
      <protection locked="0"/>
    </xf>
    <xf numFmtId="0" fontId="47" fillId="0" borderId="4" xfId="0" applyFont="1" applyBorder="1" applyAlignment="1">
      <alignment horizontal="center"/>
    </xf>
    <xf numFmtId="0" fontId="47" fillId="0" borderId="5" xfId="0" applyFont="1" applyBorder="1" applyAlignment="1">
      <alignment horizontal="center"/>
    </xf>
    <xf numFmtId="0" fontId="16" fillId="0" borderId="1" xfId="0" applyFont="1" applyBorder="1" applyAlignment="1" applyProtection="1">
      <alignment horizontal="left" vertical="center" wrapText="1"/>
      <protection locked="0"/>
    </xf>
    <xf numFmtId="49" fontId="16" fillId="0" borderId="1" xfId="0" applyNumberFormat="1" applyFont="1" applyBorder="1" applyAlignment="1" applyProtection="1">
      <alignment horizontal="center" vertical="center" shrinkToFit="1"/>
      <protection locked="0"/>
    </xf>
    <xf numFmtId="177" fontId="5" fillId="0" borderId="5" xfId="1" applyNumberFormat="1" applyFont="1" applyBorder="1" applyAlignment="1">
      <alignment horizontal="center" vertical="center" shrinkToFit="1"/>
    </xf>
    <xf numFmtId="177" fontId="5" fillId="0" borderId="6" xfId="1" applyNumberFormat="1" applyFont="1" applyBorder="1" applyAlignment="1">
      <alignment horizontal="center" vertical="center" shrinkToFit="1"/>
    </xf>
    <xf numFmtId="0" fontId="7" fillId="0" borderId="4" xfId="0" applyFont="1" applyBorder="1" applyAlignment="1" applyProtection="1">
      <alignment horizontal="center" vertical="center"/>
      <protection locked="0"/>
    </xf>
    <xf numFmtId="0" fontId="7" fillId="0" borderId="5" xfId="0" applyFont="1" applyBorder="1" applyProtection="1">
      <protection locked="0"/>
    </xf>
    <xf numFmtId="0" fontId="7" fillId="0" borderId="6" xfId="0" applyFont="1" applyBorder="1" applyProtection="1">
      <protection locked="0"/>
    </xf>
    <xf numFmtId="0" fontId="5" fillId="0" borderId="4" xfId="0" applyFont="1" applyBorder="1" applyAlignment="1">
      <alignment horizontal="center" vertical="center"/>
    </xf>
    <xf numFmtId="0" fontId="5" fillId="0" borderId="5" xfId="0" applyFont="1" applyBorder="1"/>
    <xf numFmtId="0" fontId="5" fillId="0" borderId="6" xfId="0" applyFont="1" applyBorder="1"/>
    <xf numFmtId="0" fontId="7" fillId="0" borderId="4" xfId="1" applyFont="1" applyBorder="1" applyAlignment="1" applyProtection="1">
      <alignment horizontal="center" vertical="center"/>
      <protection locked="0"/>
    </xf>
    <xf numFmtId="0" fontId="7" fillId="0" borderId="28" xfId="1" applyFont="1" applyBorder="1" applyAlignment="1">
      <alignment horizontal="center" vertical="center"/>
    </xf>
    <xf numFmtId="0" fontId="7" fillId="0" borderId="29" xfId="0" applyFont="1" applyBorder="1"/>
    <xf numFmtId="0" fontId="7" fillId="0" borderId="30" xfId="0" applyFont="1" applyBorder="1"/>
    <xf numFmtId="0" fontId="16" fillId="0" borderId="14" xfId="1" applyFont="1" applyBorder="1" applyAlignment="1">
      <alignment vertical="center" shrinkToFit="1"/>
    </xf>
    <xf numFmtId="0" fontId="16" fillId="0" borderId="15" xfId="1" applyFont="1" applyBorder="1" applyAlignment="1">
      <alignment vertical="center" shrinkToFit="1"/>
    </xf>
    <xf numFmtId="0" fontId="16" fillId="0" borderId="16" xfId="1" applyFont="1" applyBorder="1" applyAlignment="1">
      <alignment vertical="center" shrinkToFit="1"/>
    </xf>
    <xf numFmtId="0" fontId="7" fillId="0" borderId="14" xfId="1" applyFont="1" applyBorder="1" applyAlignment="1" applyProtection="1">
      <alignment horizontal="center" vertical="center"/>
      <protection locked="0"/>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13"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2" xfId="1" applyFont="1" applyBorder="1" applyAlignment="1" applyProtection="1">
      <alignment horizontal="center" vertical="center"/>
      <protection locked="0"/>
    </xf>
    <xf numFmtId="0" fontId="7" fillId="0" borderId="31" xfId="1" applyFont="1" applyBorder="1" applyAlignment="1">
      <alignment horizontal="center" vertical="center"/>
    </xf>
    <xf numFmtId="0" fontId="7" fillId="0" borderId="32" xfId="1" applyFont="1" applyBorder="1" applyAlignment="1">
      <alignment horizontal="center" vertical="center"/>
    </xf>
    <xf numFmtId="0" fontId="7" fillId="0" borderId="33" xfId="1" applyFont="1" applyBorder="1" applyAlignment="1">
      <alignment horizontal="center" vertical="center"/>
    </xf>
    <xf numFmtId="0" fontId="7" fillId="0" borderId="38"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16" fillId="0" borderId="17" xfId="1" applyFont="1" applyBorder="1" applyAlignment="1">
      <alignment horizontal="left" vertical="center" indent="2" shrinkToFit="1"/>
    </xf>
    <xf numFmtId="0" fontId="16" fillId="0" borderId="18" xfId="1" applyFont="1" applyBorder="1" applyAlignment="1">
      <alignment horizontal="left" vertical="center" indent="2" shrinkToFit="1"/>
    </xf>
    <xf numFmtId="0" fontId="16" fillId="0" borderId="19" xfId="1" applyFont="1" applyBorder="1" applyAlignment="1">
      <alignment horizontal="left" vertical="center" indent="2" shrinkToFi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5" fillId="0" borderId="4" xfId="1" applyFont="1" applyBorder="1" applyAlignment="1">
      <alignment horizontal="center" vertical="center" shrinkToFit="1"/>
    </xf>
    <xf numFmtId="0" fontId="5" fillId="0" borderId="5" xfId="1" applyFont="1" applyBorder="1" applyAlignment="1">
      <alignment horizontal="center" vertical="center" shrinkToFit="1"/>
    </xf>
    <xf numFmtId="0" fontId="5" fillId="0" borderId="6" xfId="1" applyFont="1" applyBorder="1" applyAlignment="1">
      <alignment horizontal="center" vertical="center" shrinkToFit="1"/>
    </xf>
    <xf numFmtId="0" fontId="16" fillId="3" borderId="14" xfId="2" applyFont="1" applyFill="1" applyBorder="1" applyAlignment="1">
      <alignment horizontal="left" vertical="center"/>
    </xf>
    <xf numFmtId="0" fontId="16" fillId="3" borderId="15" xfId="2" applyFont="1" applyFill="1" applyBorder="1" applyAlignment="1">
      <alignment horizontal="left" vertical="center"/>
    </xf>
    <xf numFmtId="0" fontId="16" fillId="3" borderId="16" xfId="2" applyFont="1" applyFill="1" applyBorder="1" applyAlignment="1">
      <alignment horizontal="left" vertical="center"/>
    </xf>
    <xf numFmtId="0" fontId="5" fillId="0" borderId="4" xfId="1" applyFont="1" applyBorder="1" applyAlignment="1">
      <alignment horizontal="center" vertical="center"/>
    </xf>
    <xf numFmtId="0" fontId="34" fillId="0" borderId="4" xfId="1" applyFont="1" applyBorder="1" applyAlignment="1">
      <alignment horizontal="center" vertical="center"/>
    </xf>
    <xf numFmtId="0" fontId="34" fillId="0" borderId="5"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37" fillId="0" borderId="4" xfId="1" applyFont="1" applyBorder="1" applyAlignment="1">
      <alignment vertical="center"/>
    </xf>
    <xf numFmtId="0" fontId="37" fillId="0" borderId="5" xfId="1" applyFont="1" applyBorder="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6" fillId="0" borderId="4" xfId="1" applyFont="1" applyBorder="1" applyAlignment="1">
      <alignment vertical="center"/>
    </xf>
    <xf numFmtId="0" fontId="6" fillId="0" borderId="5" xfId="1" applyFont="1" applyBorder="1" applyAlignment="1">
      <alignment vertical="center"/>
    </xf>
    <xf numFmtId="0" fontId="6" fillId="3" borderId="4" xfId="2" applyFont="1" applyFill="1" applyBorder="1" applyAlignment="1">
      <alignment vertical="center"/>
    </xf>
    <xf numFmtId="0" fontId="6" fillId="3" borderId="5" xfId="2" applyFont="1" applyFill="1" applyBorder="1" applyAlignment="1">
      <alignment vertical="center"/>
    </xf>
    <xf numFmtId="0" fontId="6" fillId="0" borderId="5" xfId="0" applyFont="1" applyBorder="1"/>
    <xf numFmtId="0" fontId="6" fillId="0" borderId="4" xfId="2" applyFont="1" applyBorder="1" applyAlignment="1">
      <alignment vertical="center"/>
    </xf>
    <xf numFmtId="0" fontId="6" fillId="0" borderId="5" xfId="2" applyFont="1" applyBorder="1" applyAlignment="1">
      <alignment vertical="center"/>
    </xf>
    <xf numFmtId="0" fontId="6" fillId="3" borderId="4" xfId="2" applyFont="1" applyFill="1" applyBorder="1" applyAlignment="1">
      <alignment vertical="center" wrapText="1"/>
    </xf>
    <xf numFmtId="0" fontId="6" fillId="3" borderId="5" xfId="2" applyFont="1" applyFill="1" applyBorder="1" applyAlignment="1">
      <alignment vertical="center" wrapText="1"/>
    </xf>
    <xf numFmtId="0" fontId="6" fillId="3" borderId="4" xfId="2" applyFont="1" applyFill="1" applyBorder="1" applyAlignment="1">
      <alignment vertical="center" shrinkToFit="1"/>
    </xf>
    <xf numFmtId="0" fontId="6" fillId="3" borderId="5" xfId="2" applyFont="1" applyFill="1" applyBorder="1" applyAlignment="1">
      <alignment vertical="center" shrinkToFit="1"/>
    </xf>
    <xf numFmtId="0" fontId="33" fillId="0" borderId="7" xfId="1" applyFont="1" applyBorder="1" applyAlignment="1">
      <alignment horizontal="center" vertical="center"/>
    </xf>
    <xf numFmtId="0" fontId="33" fillId="0" borderId="8" xfId="1" applyFont="1" applyBorder="1" applyAlignment="1">
      <alignment horizontal="center" vertical="center"/>
    </xf>
    <xf numFmtId="0" fontId="33" fillId="0" borderId="9" xfId="1" applyFont="1" applyBorder="1" applyAlignment="1">
      <alignment horizontal="center" vertical="center"/>
    </xf>
    <xf numFmtId="0" fontId="33" fillId="0" borderId="10" xfId="1" applyFont="1" applyBorder="1" applyAlignment="1">
      <alignment horizontal="center" vertical="center"/>
    </xf>
    <xf numFmtId="0" fontId="33" fillId="0" borderId="11" xfId="1" applyFont="1" applyBorder="1" applyAlignment="1">
      <alignment horizontal="center" vertical="center"/>
    </xf>
    <xf numFmtId="0" fontId="33" fillId="0" borderId="12" xfId="1" applyFont="1" applyBorder="1" applyAlignment="1">
      <alignment horizontal="center" vertical="center"/>
    </xf>
    <xf numFmtId="0" fontId="6" fillId="0" borderId="0" xfId="1" applyFont="1" applyAlignment="1">
      <alignment horizontal="left" vertical="center" shrinkToFit="1"/>
    </xf>
    <xf numFmtId="0" fontId="5" fillId="0" borderId="0" xfId="0" applyFont="1" applyAlignment="1">
      <alignment horizontal="left" vertical="center" shrinkToFit="1"/>
    </xf>
    <xf numFmtId="0" fontId="5" fillId="0" borderId="2" xfId="0" applyFont="1" applyBorder="1" applyAlignment="1">
      <alignment horizontal="left" vertical="center" shrinkToFit="1"/>
    </xf>
    <xf numFmtId="176" fontId="10" fillId="0" borderId="4" xfId="1" applyNumberFormat="1" applyFont="1" applyBorder="1" applyAlignment="1" applyProtection="1">
      <alignment vertical="center"/>
      <protection locked="0"/>
    </xf>
    <xf numFmtId="176" fontId="10" fillId="0" borderId="5" xfId="1" applyNumberFormat="1" applyFont="1" applyBorder="1" applyAlignment="1" applyProtection="1">
      <alignment vertical="center"/>
      <protection locked="0"/>
    </xf>
    <xf numFmtId="176" fontId="10" fillId="0" borderId="6" xfId="1" applyNumberFormat="1" applyFont="1" applyBorder="1" applyAlignment="1" applyProtection="1">
      <alignment vertical="center"/>
      <protection locked="0"/>
    </xf>
    <xf numFmtId="0" fontId="7" fillId="0" borderId="14" xfId="1" applyFont="1" applyBorder="1" applyAlignment="1">
      <alignment vertical="center"/>
    </xf>
    <xf numFmtId="0" fontId="7" fillId="0" borderId="15"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5" xfId="0" applyFont="1" applyBorder="1"/>
    <xf numFmtId="0" fontId="7" fillId="0" borderId="6" xfId="0" applyFont="1" applyBorder="1"/>
    <xf numFmtId="0" fontId="16" fillId="0" borderId="4" xfId="1"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1" applyFont="1" applyBorder="1" applyAlignment="1">
      <alignment horizontal="center" vertical="center"/>
    </xf>
    <xf numFmtId="0" fontId="16" fillId="0" borderId="5" xfId="0" applyFont="1" applyBorder="1"/>
    <xf numFmtId="0" fontId="16" fillId="0" borderId="6" xfId="0" applyFont="1" applyBorder="1"/>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6" fillId="3" borderId="4" xfId="2" applyFont="1" applyFill="1" applyBorder="1" applyAlignment="1">
      <alignment horizontal="left" vertical="center"/>
    </xf>
    <xf numFmtId="0" fontId="6" fillId="3" borderId="5" xfId="2" applyFont="1" applyFill="1" applyBorder="1" applyAlignment="1">
      <alignment horizontal="left" vertical="center"/>
    </xf>
    <xf numFmtId="0" fontId="6" fillId="3" borderId="6" xfId="2" applyFont="1" applyFill="1" applyBorder="1" applyAlignment="1">
      <alignment horizontal="left" vertical="center"/>
    </xf>
    <xf numFmtId="0" fontId="5" fillId="0" borderId="5" xfId="0"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6" fillId="0" borderId="5" xfId="0" applyFont="1" applyBorder="1" applyAlignment="1">
      <alignment vertical="center"/>
    </xf>
    <xf numFmtId="0" fontId="6" fillId="0" borderId="6" xfId="0" applyFont="1" applyBorder="1" applyAlignment="1">
      <alignment vertical="center"/>
    </xf>
    <xf numFmtId="0" fontId="6" fillId="3" borderId="6" xfId="2" applyFont="1" applyFill="1" applyBorder="1" applyAlignment="1">
      <alignment vertical="center" shrinkToFit="1"/>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7" fillId="0" borderId="14"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16" fillId="3" borderId="14" xfId="2" applyFont="1" applyFill="1" applyBorder="1" applyAlignment="1">
      <alignment horizontal="left" vertical="center" wrapText="1" shrinkToFit="1"/>
    </xf>
    <xf numFmtId="0" fontId="16" fillId="3" borderId="15" xfId="2" applyFont="1" applyFill="1" applyBorder="1" applyAlignment="1">
      <alignment horizontal="left" vertical="center" wrapText="1" shrinkToFit="1"/>
    </xf>
    <xf numFmtId="0" fontId="16" fillId="3" borderId="16" xfId="2" applyFont="1" applyFill="1" applyBorder="1" applyAlignment="1">
      <alignment horizontal="left" vertical="center" wrapText="1" shrinkToFit="1"/>
    </xf>
    <xf numFmtId="0" fontId="7" fillId="0" borderId="17"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17" xfId="1" applyFont="1" applyBorder="1" applyAlignment="1">
      <alignment horizontal="center" vertical="center"/>
    </xf>
    <xf numFmtId="0" fontId="7" fillId="0" borderId="18" xfId="1" applyFont="1" applyBorder="1" applyAlignment="1">
      <alignment horizontal="center" vertical="center"/>
    </xf>
    <xf numFmtId="0" fontId="7" fillId="0" borderId="19" xfId="1" applyFont="1" applyBorder="1" applyAlignment="1">
      <alignment horizontal="center" vertical="center"/>
    </xf>
    <xf numFmtId="0" fontId="16" fillId="3" borderId="17" xfId="2" applyFont="1" applyFill="1" applyBorder="1" applyAlignment="1">
      <alignment horizontal="left" vertical="center" indent="2" shrinkToFit="1"/>
    </xf>
    <xf numFmtId="0" fontId="16" fillId="3" borderId="18" xfId="2" applyFont="1" applyFill="1" applyBorder="1" applyAlignment="1">
      <alignment horizontal="left" vertical="center" indent="2" shrinkToFit="1"/>
    </xf>
    <xf numFmtId="0" fontId="16" fillId="3" borderId="19" xfId="2" applyFont="1" applyFill="1" applyBorder="1" applyAlignment="1">
      <alignment horizontal="left" vertical="center" indent="2" shrinkToFit="1"/>
    </xf>
    <xf numFmtId="0" fontId="7" fillId="0" borderId="34" xfId="1" applyFont="1" applyBorder="1" applyAlignment="1">
      <alignment horizontal="center" vertical="center"/>
    </xf>
    <xf numFmtId="0" fontId="7" fillId="0" borderId="35" xfId="1" applyFont="1" applyBorder="1" applyAlignment="1">
      <alignment horizontal="center" vertical="center"/>
    </xf>
    <xf numFmtId="0" fontId="7" fillId="0" borderId="36" xfId="1" applyFont="1" applyBorder="1" applyAlignment="1">
      <alignment horizontal="center" vertical="center"/>
    </xf>
    <xf numFmtId="0" fontId="7" fillId="0" borderId="17" xfId="1" applyFont="1" applyBorder="1" applyAlignment="1" applyProtection="1">
      <alignment horizontal="center" vertical="center"/>
      <protection locked="0"/>
    </xf>
    <xf numFmtId="0" fontId="7" fillId="0" borderId="18" xfId="1" applyFont="1" applyBorder="1" applyAlignment="1" applyProtection="1">
      <alignment horizontal="center" vertical="center"/>
      <protection locked="0"/>
    </xf>
    <xf numFmtId="0" fontId="7" fillId="0" borderId="19" xfId="1" applyFont="1" applyBorder="1" applyAlignment="1" applyProtection="1">
      <alignment horizontal="center" vertical="center"/>
      <protection locked="0"/>
    </xf>
    <xf numFmtId="0" fontId="38" fillId="0" borderId="15" xfId="1" applyFont="1" applyBorder="1" applyAlignment="1">
      <alignment horizontal="center" vertical="center" shrinkToFit="1"/>
    </xf>
    <xf numFmtId="0" fontId="35" fillId="0" borderId="4" xfId="1" applyFont="1" applyBorder="1" applyAlignment="1">
      <alignment horizontal="center" vertical="center"/>
    </xf>
    <xf numFmtId="0" fontId="35" fillId="0" borderId="5" xfId="1" applyFont="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6" fillId="3" borderId="4" xfId="2" applyFont="1" applyFill="1" applyBorder="1" applyAlignment="1">
      <alignment horizontal="left" vertical="center" shrinkToFit="1"/>
    </xf>
    <xf numFmtId="0" fontId="6" fillId="3" borderId="5" xfId="2" applyFont="1" applyFill="1" applyBorder="1" applyAlignment="1">
      <alignment horizontal="left" vertical="center" shrinkToFit="1"/>
    </xf>
    <xf numFmtId="0" fontId="6" fillId="3" borderId="6" xfId="2" applyFont="1" applyFill="1" applyBorder="1" applyAlignment="1">
      <alignment horizontal="left" vertical="center" shrinkToFit="1"/>
    </xf>
    <xf numFmtId="0" fontId="16" fillId="3" borderId="14" xfId="2" applyFont="1" applyFill="1" applyBorder="1" applyAlignment="1">
      <alignment vertical="center" shrinkToFit="1"/>
    </xf>
    <xf numFmtId="0" fontId="16" fillId="3" borderId="15" xfId="2" applyFont="1" applyFill="1" applyBorder="1" applyAlignment="1">
      <alignment vertical="center" shrinkToFit="1"/>
    </xf>
    <xf numFmtId="0" fontId="16" fillId="3" borderId="16" xfId="2" applyFont="1" applyFill="1" applyBorder="1" applyAlignment="1">
      <alignment vertical="center" shrinkToFit="1"/>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6" fillId="0" borderId="6" xfId="1" applyFont="1" applyBorder="1" applyAlignment="1">
      <alignment horizontal="center" vertical="center"/>
    </xf>
    <xf numFmtId="0" fontId="37" fillId="3" borderId="4" xfId="2" applyFont="1" applyFill="1" applyBorder="1" applyAlignment="1">
      <alignment vertical="center"/>
    </xf>
    <xf numFmtId="0" fontId="37" fillId="3" borderId="5" xfId="2" applyFont="1" applyFill="1" applyBorder="1" applyAlignment="1">
      <alignment vertical="center"/>
    </xf>
    <xf numFmtId="0" fontId="37" fillId="3" borderId="6" xfId="2" applyFont="1" applyFill="1" applyBorder="1" applyAlignment="1">
      <alignment vertical="center"/>
    </xf>
    <xf numFmtId="0" fontId="6" fillId="3" borderId="6" xfId="2" applyFont="1" applyFill="1" applyBorder="1" applyAlignment="1">
      <alignment vertical="center"/>
    </xf>
    <xf numFmtId="0" fontId="6" fillId="0" borderId="5" xfId="0" applyFont="1" applyBorder="1" applyAlignment="1">
      <alignment vertical="center" shrinkToFit="1"/>
    </xf>
    <xf numFmtId="0" fontId="16" fillId="3" borderId="14" xfId="2" applyFont="1" applyFill="1" applyBorder="1" applyAlignment="1">
      <alignment vertical="center"/>
    </xf>
    <xf numFmtId="0" fontId="16" fillId="3" borderId="15" xfId="2" applyFont="1" applyFill="1" applyBorder="1" applyAlignment="1">
      <alignment vertical="center"/>
    </xf>
    <xf numFmtId="0" fontId="16" fillId="3" borderId="16" xfId="2" applyFont="1" applyFill="1" applyBorder="1" applyAlignment="1">
      <alignment vertical="center"/>
    </xf>
    <xf numFmtId="0" fontId="16" fillId="3" borderId="17" xfId="2" applyFont="1" applyFill="1" applyBorder="1" applyAlignment="1">
      <alignment horizontal="left" vertical="center"/>
    </xf>
    <xf numFmtId="0" fontId="16" fillId="3" borderId="18" xfId="2" applyFont="1" applyFill="1" applyBorder="1" applyAlignment="1">
      <alignment horizontal="left" vertical="center"/>
    </xf>
    <xf numFmtId="0" fontId="16" fillId="3" borderId="4" xfId="2" applyFont="1" applyFill="1" applyBorder="1" applyAlignment="1">
      <alignment vertical="center" shrinkToFit="1"/>
    </xf>
    <xf numFmtId="0" fontId="16" fillId="3" borderId="5" xfId="2" applyFont="1" applyFill="1" applyBorder="1" applyAlignment="1">
      <alignment vertical="center" shrinkToFit="1"/>
    </xf>
    <xf numFmtId="0" fontId="16" fillId="3" borderId="6" xfId="2" applyFont="1" applyFill="1" applyBorder="1" applyAlignment="1">
      <alignment vertical="center" shrinkToFit="1"/>
    </xf>
    <xf numFmtId="0" fontId="16" fillId="3" borderId="17" xfId="2" applyFont="1" applyFill="1" applyBorder="1" applyAlignment="1">
      <alignment vertical="center"/>
    </xf>
    <xf numFmtId="0" fontId="16" fillId="3" borderId="18" xfId="2" applyFont="1" applyFill="1" applyBorder="1" applyAlignment="1">
      <alignment vertical="center"/>
    </xf>
    <xf numFmtId="0" fontId="16" fillId="3" borderId="19" xfId="2" applyFont="1" applyFill="1" applyBorder="1" applyAlignment="1">
      <alignment vertical="center"/>
    </xf>
    <xf numFmtId="0" fontId="16" fillId="3" borderId="4" xfId="2" applyFont="1" applyFill="1" applyBorder="1" applyAlignment="1">
      <alignment vertical="center"/>
    </xf>
    <xf numFmtId="0" fontId="16" fillId="3" borderId="5" xfId="2" applyFont="1" applyFill="1" applyBorder="1" applyAlignment="1">
      <alignment vertical="center"/>
    </xf>
    <xf numFmtId="0" fontId="16" fillId="3" borderId="6" xfId="2" applyFont="1" applyFill="1" applyBorder="1" applyAlignment="1">
      <alignment vertical="center"/>
    </xf>
    <xf numFmtId="0" fontId="5" fillId="0" borderId="5" xfId="0" applyFont="1" applyBorder="1" applyAlignment="1">
      <alignment vertical="center"/>
    </xf>
    <xf numFmtId="0" fontId="16" fillId="3" borderId="4" xfId="2" applyFont="1" applyFill="1" applyBorder="1" applyAlignment="1">
      <alignment horizontal="left" vertical="center"/>
    </xf>
    <xf numFmtId="0" fontId="16" fillId="3" borderId="5" xfId="2" applyFont="1" applyFill="1" applyBorder="1" applyAlignment="1">
      <alignment horizontal="left" vertical="center"/>
    </xf>
    <xf numFmtId="0" fontId="16" fillId="3" borderId="6" xfId="2" applyFont="1" applyFill="1" applyBorder="1" applyAlignment="1">
      <alignment horizontal="left" vertical="center"/>
    </xf>
    <xf numFmtId="0" fontId="16" fillId="0" borderId="5" xfId="0" applyFont="1" applyBorder="1" applyAlignment="1">
      <alignment vertical="center"/>
    </xf>
    <xf numFmtId="0" fontId="5" fillId="0" borderId="6" xfId="0" applyFont="1" applyBorder="1" applyAlignment="1">
      <alignment vertical="center"/>
    </xf>
    <xf numFmtId="49" fontId="5" fillId="0" borderId="5" xfId="0" applyNumberFormat="1" applyFont="1" applyBorder="1" applyAlignment="1">
      <alignment vertical="center"/>
    </xf>
    <xf numFmtId="0" fontId="16" fillId="3" borderId="19" xfId="2" applyFont="1" applyFill="1" applyBorder="1" applyAlignment="1">
      <alignment horizontal="left" vertical="center"/>
    </xf>
    <xf numFmtId="0" fontId="16" fillId="0" borderId="17" xfId="0" applyFont="1" applyBorder="1" applyAlignment="1">
      <alignment vertical="center"/>
    </xf>
    <xf numFmtId="0" fontId="16" fillId="0" borderId="18" xfId="0" applyFont="1" applyBorder="1" applyAlignment="1">
      <alignment vertical="center"/>
    </xf>
    <xf numFmtId="0" fontId="16" fillId="0" borderId="19" xfId="0" applyFont="1" applyBorder="1" applyAlignment="1">
      <alignment vertical="center"/>
    </xf>
    <xf numFmtId="0" fontId="16" fillId="3" borderId="14" xfId="2" applyFont="1" applyFill="1" applyBorder="1" applyAlignment="1">
      <alignment horizontal="left" vertical="center" wrapText="1"/>
    </xf>
    <xf numFmtId="0" fontId="16" fillId="3" borderId="15" xfId="2" applyFont="1" applyFill="1" applyBorder="1" applyAlignment="1">
      <alignment horizontal="left" vertical="center" wrapText="1"/>
    </xf>
    <xf numFmtId="0" fontId="16" fillId="3" borderId="16" xfId="2" applyFont="1" applyFill="1" applyBorder="1" applyAlignment="1">
      <alignment horizontal="left" vertical="center" wrapText="1"/>
    </xf>
    <xf numFmtId="0" fontId="9" fillId="2" borderId="0" xfId="1" applyFont="1" applyFill="1" applyAlignment="1" applyProtection="1">
      <alignment horizontal="right" vertical="center"/>
      <protection locked="0"/>
    </xf>
    <xf numFmtId="0" fontId="11" fillId="0" borderId="7" xfId="1"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9" fillId="0" borderId="0" xfId="1" applyFont="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14" xfId="0" applyFont="1" applyBorder="1" applyAlignment="1" applyProtection="1">
      <alignment horizontal="center" vertical="center"/>
      <protection locked="0"/>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5" xfId="0" applyFont="1" applyBorder="1" applyProtection="1">
      <protection locked="0"/>
    </xf>
    <xf numFmtId="0" fontId="5" fillId="0" borderId="6" xfId="0" applyFont="1" applyBorder="1" applyProtection="1">
      <protection locked="0"/>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15" fillId="0" borderId="5" xfId="1" applyFont="1" applyBorder="1" applyAlignment="1" applyProtection="1">
      <alignment horizontal="center" vertical="center" wrapText="1"/>
      <protection locked="0"/>
    </xf>
    <xf numFmtId="0" fontId="15" fillId="0" borderId="5" xfId="1" applyFont="1" applyBorder="1" applyAlignment="1" applyProtection="1">
      <alignment horizontal="center" vertical="center"/>
      <protection locked="0"/>
    </xf>
    <xf numFmtId="0" fontId="15" fillId="0" borderId="6" xfId="1" applyFont="1" applyBorder="1" applyAlignment="1" applyProtection="1">
      <alignment horizontal="center" vertical="center"/>
      <protection locked="0"/>
    </xf>
    <xf numFmtId="0" fontId="15" fillId="0" borderId="4" xfId="1" applyFont="1" applyBorder="1" applyAlignment="1" applyProtection="1">
      <alignment horizontal="center" vertical="center" wrapText="1"/>
      <protection locked="0"/>
    </xf>
    <xf numFmtId="0" fontId="30" fillId="0" borderId="7" xfId="1" applyFont="1" applyBorder="1" applyAlignment="1">
      <alignment horizontal="center" vertical="center"/>
    </xf>
    <xf numFmtId="0" fontId="30" fillId="0" borderId="8" xfId="1" applyFont="1" applyBorder="1" applyAlignment="1">
      <alignment horizontal="center" vertical="center"/>
    </xf>
    <xf numFmtId="0" fontId="30" fillId="0" borderId="9" xfId="1" applyFont="1" applyBorder="1" applyAlignment="1">
      <alignment horizontal="center" vertical="center"/>
    </xf>
    <xf numFmtId="0" fontId="30" fillId="0" borderId="10" xfId="1" applyFont="1" applyBorder="1" applyAlignment="1">
      <alignment horizontal="center" vertical="center"/>
    </xf>
    <xf numFmtId="0" fontId="30" fillId="0" borderId="11" xfId="1" applyFont="1" applyBorder="1" applyAlignment="1">
      <alignment horizontal="center" vertical="center"/>
    </xf>
    <xf numFmtId="0" fontId="30" fillId="0" borderId="12" xfId="1" applyFont="1" applyBorder="1" applyAlignment="1">
      <alignment horizontal="center" vertical="center"/>
    </xf>
    <xf numFmtId="0" fontId="24" fillId="0" borderId="0" xfId="0" applyFont="1" applyAlignment="1">
      <alignment horizontal="left" vertical="center"/>
    </xf>
    <xf numFmtId="0" fontId="24" fillId="0" borderId="24" xfId="0" applyFont="1" applyBorder="1" applyAlignment="1">
      <alignment horizontal="left" vertical="center"/>
    </xf>
    <xf numFmtId="176" fontId="24" fillId="0" borderId="7" xfId="0" applyNumberFormat="1" applyFont="1" applyBorder="1" applyAlignment="1">
      <alignment horizontal="left" vertical="center"/>
    </xf>
    <xf numFmtId="176" fontId="24" fillId="0" borderId="8" xfId="0" applyNumberFormat="1" applyFont="1" applyBorder="1" applyAlignment="1">
      <alignment horizontal="left" vertical="center"/>
    </xf>
    <xf numFmtId="176" fontId="24" fillId="0" borderId="9" xfId="0" applyNumberFormat="1" applyFont="1" applyBorder="1" applyAlignment="1">
      <alignment horizontal="left" vertical="center"/>
    </xf>
    <xf numFmtId="176" fontId="24" fillId="0" borderId="25" xfId="0" applyNumberFormat="1" applyFont="1" applyBorder="1" applyAlignment="1">
      <alignment horizontal="left" vertical="center"/>
    </xf>
    <xf numFmtId="176" fontId="24" fillId="0" borderId="26" xfId="0" applyNumberFormat="1" applyFont="1" applyBorder="1" applyAlignment="1">
      <alignment horizontal="left" vertical="center"/>
    </xf>
    <xf numFmtId="176" fontId="24" fillId="0" borderId="27" xfId="0" applyNumberFormat="1" applyFont="1" applyBorder="1" applyAlignment="1">
      <alignment horizontal="left" vertical="center"/>
    </xf>
    <xf numFmtId="0" fontId="24" fillId="0" borderId="21" xfId="0" applyFont="1" applyBorder="1" applyAlignment="1">
      <alignment horizontal="center" vertical="center"/>
    </xf>
    <xf numFmtId="0" fontId="24" fillId="0" borderId="7" xfId="0" applyFont="1" applyBorder="1" applyAlignment="1" applyProtection="1">
      <alignment horizontal="center"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2" xfId="0" applyFont="1" applyBorder="1" applyAlignment="1">
      <alignment horizontal="center" vertical="center" wrapText="1"/>
    </xf>
    <xf numFmtId="0" fontId="28" fillId="0" borderId="3" xfId="2" applyFont="1" applyBorder="1" applyAlignment="1">
      <alignment horizontal="center" vertical="center" wrapText="1"/>
    </xf>
    <xf numFmtId="0" fontId="28" fillId="0" borderId="20" xfId="2" applyFont="1" applyBorder="1" applyAlignment="1">
      <alignment horizontal="center" vertical="center" wrapText="1"/>
    </xf>
    <xf numFmtId="49" fontId="27" fillId="0" borderId="37" xfId="2" applyNumberFormat="1" applyFont="1" applyBorder="1" applyAlignment="1" applyProtection="1">
      <alignment horizontal="center" vertical="center" shrinkToFit="1"/>
      <protection locked="0"/>
    </xf>
    <xf numFmtId="0" fontId="0" fillId="0" borderId="3" xfId="0" applyBorder="1" applyAlignment="1">
      <alignment horizontal="center"/>
    </xf>
    <xf numFmtId="0" fontId="0" fillId="0" borderId="20" xfId="0" applyBorder="1" applyAlignment="1">
      <alignment horizontal="center"/>
    </xf>
    <xf numFmtId="0" fontId="24" fillId="0" borderId="22" xfId="2" applyFont="1" applyBorder="1" applyAlignment="1">
      <alignment horizontal="center" vertical="center"/>
    </xf>
    <xf numFmtId="0" fontId="24" fillId="0" borderId="23" xfId="2" applyFont="1" applyBorder="1" applyAlignment="1">
      <alignment horizontal="center" vertical="center"/>
    </xf>
    <xf numFmtId="0" fontId="26" fillId="0" borderId="7" xfId="2" applyFont="1" applyBorder="1" applyAlignment="1">
      <alignment horizontal="center" vertical="center" wrapText="1"/>
    </xf>
    <xf numFmtId="0" fontId="26" fillId="0" borderId="9" xfId="2" applyFont="1" applyBorder="1" applyAlignment="1">
      <alignment horizontal="center" vertical="center" wrapText="1"/>
    </xf>
    <xf numFmtId="0" fontId="26" fillId="0" borderId="10" xfId="2" applyFont="1" applyBorder="1" applyAlignment="1">
      <alignment horizontal="center" vertical="center" wrapText="1"/>
    </xf>
    <xf numFmtId="0" fontId="26" fillId="0" borderId="12" xfId="2" applyFont="1" applyBorder="1" applyAlignment="1">
      <alignment horizontal="center" vertical="center" wrapText="1"/>
    </xf>
    <xf numFmtId="0" fontId="27" fillId="0" borderId="22" xfId="2" applyFont="1" applyBorder="1" applyAlignment="1">
      <alignment horizontal="center" vertical="center"/>
    </xf>
    <xf numFmtId="0" fontId="27" fillId="0" borderId="23" xfId="2" applyFont="1" applyBorder="1" applyAlignment="1">
      <alignment horizontal="center" vertical="center"/>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31" fillId="0" borderId="7" xfId="0" applyFont="1" applyBorder="1" applyAlignment="1">
      <alignment horizontal="center" vertical="center"/>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11" fillId="0" borderId="7" xfId="1" applyFont="1" applyBorder="1" applyAlignment="1" applyProtection="1">
      <alignment horizontal="center" vertical="center" wrapText="1"/>
      <protection locked="0"/>
    </xf>
    <xf numFmtId="0" fontId="9" fillId="0" borderId="0" xfId="1" applyFont="1" applyAlignment="1" applyProtection="1">
      <alignment horizontal="center" vertical="center"/>
      <protection locked="0"/>
    </xf>
    <xf numFmtId="0" fontId="9" fillId="0" borderId="2" xfId="1" applyFont="1" applyBorder="1" applyAlignment="1" applyProtection="1">
      <alignment horizontal="center" vertical="center"/>
      <protection locked="0"/>
    </xf>
    <xf numFmtId="176" fontId="0" fillId="0" borderId="4" xfId="0" applyNumberFormat="1" applyBorder="1" applyAlignment="1" applyProtection="1">
      <alignment vertical="center"/>
      <protection locked="0"/>
    </xf>
    <xf numFmtId="176" fontId="0" fillId="0" borderId="5" xfId="0" applyNumberFormat="1" applyBorder="1" applyAlignment="1" applyProtection="1">
      <alignment vertical="center"/>
      <protection locked="0"/>
    </xf>
    <xf numFmtId="176" fontId="0" fillId="0" borderId="6" xfId="0" applyNumberFormat="1" applyBorder="1" applyAlignment="1" applyProtection="1">
      <alignment vertical="center"/>
      <protection locked="0"/>
    </xf>
  </cellXfs>
  <cellStyles count="3">
    <cellStyle name="標準" xfId="0" builtinId="0"/>
    <cellStyle name="標準_1〜5施設申請書類" xfId="1" xr:uid="{00000000-0005-0000-0000-000001000000}"/>
    <cellStyle name="標準_心機構施設申請書" xfId="2" xr:uid="{00000000-0005-0000-0000-000002000000}"/>
  </cellStyles>
  <dxfs count="4">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19050</xdr:colOff>
      <xdr:row>0</xdr:row>
      <xdr:rowOff>0</xdr:rowOff>
    </xdr:from>
    <xdr:to>
      <xdr:col>13</xdr:col>
      <xdr:colOff>19050</xdr:colOff>
      <xdr:row>0</xdr:row>
      <xdr:rowOff>0</xdr:rowOff>
    </xdr:to>
    <xdr:sp macro="" textlink="">
      <xdr:nvSpPr>
        <xdr:cNvPr id="2" name="Text Box 1">
          <a:extLst>
            <a:ext uri="{FF2B5EF4-FFF2-40B4-BE49-F238E27FC236}">
              <a16:creationId xmlns:a16="http://schemas.microsoft.com/office/drawing/2014/main" id="{86B8C33E-D5B4-4739-B749-7AEC930C84F4}"/>
            </a:ext>
          </a:extLst>
        </xdr:cNvPr>
        <xdr:cNvSpPr txBox="1">
          <a:spLocks noChangeArrowheads="1"/>
        </xdr:cNvSpPr>
      </xdr:nvSpPr>
      <xdr:spPr bwMode="auto">
        <a:xfrm>
          <a:off x="3695700" y="0"/>
          <a:ext cx="285750"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3" name="Text Box 2">
          <a:extLst>
            <a:ext uri="{FF2B5EF4-FFF2-40B4-BE49-F238E27FC236}">
              <a16:creationId xmlns:a16="http://schemas.microsoft.com/office/drawing/2014/main" id="{7DE3A065-F7F4-4054-AA43-A7E7F012C5F3}"/>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4" name="AutoShape 3">
          <a:extLst>
            <a:ext uri="{FF2B5EF4-FFF2-40B4-BE49-F238E27FC236}">
              <a16:creationId xmlns:a16="http://schemas.microsoft.com/office/drawing/2014/main" id="{5EA97710-FAF7-412F-94CD-D2C7DF0634E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5" name="Text Box 4">
          <a:extLst>
            <a:ext uri="{FF2B5EF4-FFF2-40B4-BE49-F238E27FC236}">
              <a16:creationId xmlns:a16="http://schemas.microsoft.com/office/drawing/2014/main" id="{447E1D7C-807D-4E6D-9466-85CB57700AD8}"/>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6" name="Text Box 5">
          <a:extLst>
            <a:ext uri="{FF2B5EF4-FFF2-40B4-BE49-F238E27FC236}">
              <a16:creationId xmlns:a16="http://schemas.microsoft.com/office/drawing/2014/main" id="{CCCFBB50-E2FA-4733-8D30-FD7C75BE5670}"/>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7" name="AutoShape 6">
          <a:extLst>
            <a:ext uri="{FF2B5EF4-FFF2-40B4-BE49-F238E27FC236}">
              <a16:creationId xmlns:a16="http://schemas.microsoft.com/office/drawing/2014/main" id="{759800D0-9598-4DA8-9ADD-92B477A89C49}"/>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8" name="AutoShape 7">
          <a:extLst>
            <a:ext uri="{FF2B5EF4-FFF2-40B4-BE49-F238E27FC236}">
              <a16:creationId xmlns:a16="http://schemas.microsoft.com/office/drawing/2014/main" id="{146D5EFF-C129-427D-8E42-647DFDCEBA8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9" name="AutoShape 8">
          <a:extLst>
            <a:ext uri="{FF2B5EF4-FFF2-40B4-BE49-F238E27FC236}">
              <a16:creationId xmlns:a16="http://schemas.microsoft.com/office/drawing/2014/main" id="{C87AA9BC-006E-4D3C-B021-904E80FFF96A}"/>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10" name="Text Box 9">
          <a:extLst>
            <a:ext uri="{FF2B5EF4-FFF2-40B4-BE49-F238E27FC236}">
              <a16:creationId xmlns:a16="http://schemas.microsoft.com/office/drawing/2014/main" id="{E2EDA280-26DE-4032-9E15-22647E21E156}"/>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1" name="AutoShape 10">
          <a:extLst>
            <a:ext uri="{FF2B5EF4-FFF2-40B4-BE49-F238E27FC236}">
              <a16:creationId xmlns:a16="http://schemas.microsoft.com/office/drawing/2014/main" id="{6CF8F4E9-03C6-41EE-9D6D-FA65847D74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2" name="AutoShape 11">
          <a:extLst>
            <a:ext uri="{FF2B5EF4-FFF2-40B4-BE49-F238E27FC236}">
              <a16:creationId xmlns:a16="http://schemas.microsoft.com/office/drawing/2014/main" id="{BC12EC9B-5B5D-4A2C-AF46-5203A069C2B5}"/>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3" name="AutoShape 12">
          <a:extLst>
            <a:ext uri="{FF2B5EF4-FFF2-40B4-BE49-F238E27FC236}">
              <a16:creationId xmlns:a16="http://schemas.microsoft.com/office/drawing/2014/main" id="{2177301A-66F8-411D-BEFA-6F36A527BED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4" name="AutoShape 13">
          <a:extLst>
            <a:ext uri="{FF2B5EF4-FFF2-40B4-BE49-F238E27FC236}">
              <a16:creationId xmlns:a16="http://schemas.microsoft.com/office/drawing/2014/main" id="{E4386F98-4B3F-47B3-BD39-5F9CB6C92F04}"/>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5" name="AutoShape 14">
          <a:extLst>
            <a:ext uri="{FF2B5EF4-FFF2-40B4-BE49-F238E27FC236}">
              <a16:creationId xmlns:a16="http://schemas.microsoft.com/office/drawing/2014/main" id="{D7D6EE5E-E525-41A4-BB97-87A98519F343}"/>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6" name="AutoShape 15">
          <a:extLst>
            <a:ext uri="{FF2B5EF4-FFF2-40B4-BE49-F238E27FC236}">
              <a16:creationId xmlns:a16="http://schemas.microsoft.com/office/drawing/2014/main" id="{817985B3-0FEF-45DB-B261-98553AD78A6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7" name="AutoShape 16">
          <a:extLst>
            <a:ext uri="{FF2B5EF4-FFF2-40B4-BE49-F238E27FC236}">
              <a16:creationId xmlns:a16="http://schemas.microsoft.com/office/drawing/2014/main" id="{A10BBF0E-CD27-4087-AE8B-305B5F53E3F8}"/>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8" name="AutoShape 17">
          <a:extLst>
            <a:ext uri="{FF2B5EF4-FFF2-40B4-BE49-F238E27FC236}">
              <a16:creationId xmlns:a16="http://schemas.microsoft.com/office/drawing/2014/main" id="{D847FC55-0A12-4805-BA27-D08390B8795C}"/>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19" name="AutoShape 18">
          <a:extLst>
            <a:ext uri="{FF2B5EF4-FFF2-40B4-BE49-F238E27FC236}">
              <a16:creationId xmlns:a16="http://schemas.microsoft.com/office/drawing/2014/main" id="{B61B63C8-B26A-407D-80AE-EE11B8DC8D3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0" name="AutoShape 19">
          <a:extLst>
            <a:ext uri="{FF2B5EF4-FFF2-40B4-BE49-F238E27FC236}">
              <a16:creationId xmlns:a16="http://schemas.microsoft.com/office/drawing/2014/main" id="{3B1E3EC5-FCA4-4ABA-888B-BA9F7D5FA801}"/>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1" name="AutoShape 20">
          <a:extLst>
            <a:ext uri="{FF2B5EF4-FFF2-40B4-BE49-F238E27FC236}">
              <a16:creationId xmlns:a16="http://schemas.microsoft.com/office/drawing/2014/main" id="{50346C2D-8395-43E2-AE69-13F815C742F0}"/>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xdr:from>
      <xdr:col>1</xdr:col>
      <xdr:colOff>0</xdr:colOff>
      <xdr:row>0</xdr:row>
      <xdr:rowOff>0</xdr:rowOff>
    </xdr:from>
    <xdr:to>
      <xdr:col>16</xdr:col>
      <xdr:colOff>0</xdr:colOff>
      <xdr:row>0</xdr:row>
      <xdr:rowOff>0</xdr:rowOff>
    </xdr:to>
    <xdr:sp macro="" textlink="">
      <xdr:nvSpPr>
        <xdr:cNvPr id="22" name="AutoShape 21">
          <a:extLst>
            <a:ext uri="{FF2B5EF4-FFF2-40B4-BE49-F238E27FC236}">
              <a16:creationId xmlns:a16="http://schemas.microsoft.com/office/drawing/2014/main" id="{DB54C418-6B6E-441B-98EC-DEDD3ABB3AFF}"/>
            </a:ext>
          </a:extLst>
        </xdr:cNvPr>
        <xdr:cNvSpPr>
          <a:spLocks noChangeArrowheads="1"/>
        </xdr:cNvSpPr>
      </xdr:nvSpPr>
      <xdr:spPr bwMode="auto">
        <a:xfrm>
          <a:off x="285750" y="0"/>
          <a:ext cx="4533900" cy="0"/>
        </a:xfrm>
        <a:prstGeom prst="flowChartAlternateProcess">
          <a:avLst/>
        </a:prstGeom>
        <a:solidFill>
          <a:srgbClr val="FFFFFF"/>
        </a:solidFill>
        <a:ln w="3810">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3" name="Text Box 22">
          <a:extLst>
            <a:ext uri="{FF2B5EF4-FFF2-40B4-BE49-F238E27FC236}">
              <a16:creationId xmlns:a16="http://schemas.microsoft.com/office/drawing/2014/main" id="{A3F2E99A-1904-4659-A4CA-43EA9B085F5D}"/>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4" name="Text Box 23">
          <a:extLst>
            <a:ext uri="{FF2B5EF4-FFF2-40B4-BE49-F238E27FC236}">
              <a16:creationId xmlns:a16="http://schemas.microsoft.com/office/drawing/2014/main" id="{7C0AE5F9-5484-41B4-92E6-CDF73A2E9695}"/>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twoCellAnchor editAs="oneCell">
    <xdr:from>
      <xdr:col>18</xdr:col>
      <xdr:colOff>0</xdr:colOff>
      <xdr:row>0</xdr:row>
      <xdr:rowOff>0</xdr:rowOff>
    </xdr:from>
    <xdr:to>
      <xdr:col>18</xdr:col>
      <xdr:colOff>76200</xdr:colOff>
      <xdr:row>1</xdr:row>
      <xdr:rowOff>28575</xdr:rowOff>
    </xdr:to>
    <xdr:sp macro="" textlink="">
      <xdr:nvSpPr>
        <xdr:cNvPr id="25" name="Text Box 24">
          <a:extLst>
            <a:ext uri="{FF2B5EF4-FFF2-40B4-BE49-F238E27FC236}">
              <a16:creationId xmlns:a16="http://schemas.microsoft.com/office/drawing/2014/main" id="{D81E3170-4D08-4CEA-B0EE-E348E2975892}"/>
            </a:ext>
          </a:extLst>
        </xdr:cNvPr>
        <xdr:cNvSpPr txBox="1">
          <a:spLocks noChangeArrowheads="1"/>
        </xdr:cNvSpPr>
      </xdr:nvSpPr>
      <xdr:spPr bwMode="auto">
        <a:xfrm>
          <a:off x="6124575" y="0"/>
          <a:ext cx="76200" cy="2190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523"/>
  <sheetViews>
    <sheetView showGridLines="0" showRowColHeaders="0" tabSelected="1" zoomScaleNormal="100" workbookViewId="0">
      <selection activeCell="D4" sqref="D4:Z5"/>
    </sheetView>
  </sheetViews>
  <sheetFormatPr defaultColWidth="9" defaultRowHeight="13.5"/>
  <cols>
    <col min="1" max="18" width="3" style="9" customWidth="1"/>
    <col min="19" max="28" width="3" style="8" customWidth="1"/>
    <col min="29" max="29" width="2.625" style="8" customWidth="1"/>
    <col min="30" max="16384" width="9" style="8"/>
  </cols>
  <sheetData>
    <row r="1" spans="1:51" s="5" customFormat="1" ht="12" customHeight="1">
      <c r="A1" s="3" t="s">
        <v>9</v>
      </c>
      <c r="B1" s="3"/>
      <c r="C1" s="3"/>
      <c r="D1" s="3"/>
      <c r="E1" s="3"/>
      <c r="F1" s="4"/>
      <c r="G1" s="3"/>
      <c r="H1" s="3"/>
      <c r="I1" s="3"/>
      <c r="J1" s="3"/>
      <c r="K1" s="3"/>
      <c r="L1" s="3"/>
      <c r="M1" s="3"/>
      <c r="N1" s="3"/>
      <c r="O1" s="3"/>
      <c r="P1" s="3"/>
      <c r="Q1" s="3"/>
      <c r="R1" s="3"/>
      <c r="S1" s="186" t="s">
        <v>10</v>
      </c>
      <c r="T1" s="186"/>
      <c r="U1" s="186"/>
      <c r="V1" s="186"/>
      <c r="W1" s="186"/>
      <c r="X1" s="186"/>
      <c r="Y1" s="186"/>
      <c r="Z1" s="186"/>
      <c r="AA1" s="186"/>
      <c r="AB1" s="186"/>
      <c r="AC1" s="186"/>
    </row>
    <row r="2" spans="1:51" ht="12" customHeight="1">
      <c r="A2" s="6"/>
      <c r="B2" s="6"/>
      <c r="C2" s="6"/>
      <c r="D2" s="6"/>
      <c r="E2" s="6"/>
      <c r="F2" s="6"/>
      <c r="G2" s="6"/>
      <c r="H2" s="6"/>
      <c r="I2" s="6"/>
      <c r="J2" s="6"/>
      <c r="K2" s="6"/>
      <c r="L2" s="6"/>
      <c r="M2" s="6"/>
      <c r="N2" s="6"/>
      <c r="O2" s="6"/>
      <c r="P2" s="6"/>
      <c r="Q2" s="6"/>
      <c r="R2" s="6"/>
      <c r="S2" s="7"/>
      <c r="T2" s="7"/>
      <c r="U2" s="7"/>
      <c r="V2" s="7"/>
      <c r="W2" s="6"/>
      <c r="X2" s="6"/>
      <c r="Y2" s="6"/>
      <c r="Z2" s="6"/>
      <c r="AA2" s="6"/>
      <c r="AB2" s="7"/>
      <c r="AC2" s="109" t="s">
        <v>67</v>
      </c>
    </row>
    <row r="3" spans="1:51" ht="8.4499999999999993" customHeight="1">
      <c r="R3" s="10"/>
    </row>
    <row r="4" spans="1:51" ht="15" customHeight="1">
      <c r="C4" s="8"/>
      <c r="D4" s="187" t="s">
        <v>223</v>
      </c>
      <c r="E4" s="188"/>
      <c r="F4" s="188"/>
      <c r="G4" s="188"/>
      <c r="H4" s="188"/>
      <c r="I4" s="188"/>
      <c r="J4" s="188"/>
      <c r="K4" s="188"/>
      <c r="L4" s="188"/>
      <c r="M4" s="188"/>
      <c r="N4" s="188"/>
      <c r="O4" s="188"/>
      <c r="P4" s="188"/>
      <c r="Q4" s="188"/>
      <c r="R4" s="188"/>
      <c r="S4" s="188"/>
      <c r="T4" s="188"/>
      <c r="U4" s="188"/>
      <c r="V4" s="188"/>
      <c r="W4" s="188"/>
      <c r="X4" s="188"/>
      <c r="Y4" s="188"/>
      <c r="Z4" s="189"/>
    </row>
    <row r="5" spans="1:51" ht="15.6" customHeight="1">
      <c r="C5" s="11"/>
      <c r="D5" s="190"/>
      <c r="E5" s="191"/>
      <c r="F5" s="191"/>
      <c r="G5" s="191"/>
      <c r="H5" s="191"/>
      <c r="I5" s="191"/>
      <c r="J5" s="191"/>
      <c r="K5" s="191"/>
      <c r="L5" s="191"/>
      <c r="M5" s="191"/>
      <c r="N5" s="191"/>
      <c r="O5" s="191"/>
      <c r="P5" s="191"/>
      <c r="Q5" s="191"/>
      <c r="R5" s="191"/>
      <c r="S5" s="191"/>
      <c r="T5" s="191"/>
      <c r="U5" s="191"/>
      <c r="V5" s="191"/>
      <c r="W5" s="191"/>
      <c r="X5" s="191"/>
      <c r="Y5" s="191"/>
      <c r="Z5" s="192"/>
    </row>
    <row r="6" spans="1:51" ht="7.9" customHeight="1">
      <c r="F6" s="12"/>
      <c r="AD6" s="15"/>
      <c r="AE6" s="15"/>
      <c r="AF6" s="15"/>
      <c r="AG6" s="15"/>
      <c r="AH6" s="15"/>
      <c r="AI6" s="15"/>
      <c r="AJ6" s="15"/>
      <c r="AK6" s="15"/>
      <c r="AL6" s="15"/>
      <c r="AM6" s="15"/>
      <c r="AN6" s="15"/>
      <c r="AO6" s="15"/>
      <c r="AP6" s="15"/>
      <c r="AQ6" s="15"/>
      <c r="AR6" s="15"/>
      <c r="AS6" s="15"/>
      <c r="AT6" s="15"/>
      <c r="AU6" s="15"/>
      <c r="AV6" s="15"/>
      <c r="AW6" s="15"/>
      <c r="AX6" s="15"/>
      <c r="AY6" s="15"/>
    </row>
    <row r="7" spans="1:51" ht="13.9" customHeight="1">
      <c r="A7" s="13"/>
      <c r="B7" s="13"/>
      <c r="C7" s="13"/>
      <c r="D7" s="13"/>
      <c r="E7" s="13"/>
      <c r="F7" s="13"/>
      <c r="G7" s="13"/>
      <c r="H7" s="13"/>
      <c r="I7" s="13"/>
      <c r="J7" s="13"/>
      <c r="K7" s="13"/>
      <c r="L7" s="8"/>
      <c r="M7" s="8"/>
      <c r="N7" s="8"/>
      <c r="O7" s="8"/>
      <c r="P7" s="8"/>
      <c r="Q7" s="8"/>
      <c r="R7" s="8"/>
      <c r="V7" s="193" t="s">
        <v>338</v>
      </c>
      <c r="W7" s="194"/>
      <c r="X7" s="110" t="s">
        <v>20</v>
      </c>
      <c r="Y7" s="38"/>
      <c r="Z7" s="13" t="s">
        <v>36</v>
      </c>
      <c r="AA7" s="38"/>
      <c r="AB7" s="13" t="s">
        <v>33</v>
      </c>
      <c r="AD7" s="15"/>
      <c r="AE7" s="15"/>
      <c r="AF7" s="15"/>
      <c r="AG7" s="15"/>
      <c r="AH7" s="15"/>
      <c r="AI7" s="15"/>
      <c r="AJ7" s="15"/>
      <c r="AK7" s="15"/>
      <c r="AL7" s="15"/>
      <c r="AM7" s="15"/>
      <c r="AN7" s="15"/>
      <c r="AO7" s="15"/>
      <c r="AP7" s="15"/>
      <c r="AQ7" s="15"/>
      <c r="AR7" s="15"/>
      <c r="AS7" s="15"/>
      <c r="AT7" s="15"/>
      <c r="AU7" s="15"/>
      <c r="AV7" s="15"/>
      <c r="AW7" s="15"/>
      <c r="AX7" s="15"/>
      <c r="AY7" s="15"/>
    </row>
    <row r="8" spans="1:51" ht="13.9" customHeight="1">
      <c r="A8" s="13"/>
      <c r="B8" s="13"/>
      <c r="C8" s="13"/>
      <c r="D8" s="13"/>
      <c r="E8" s="13"/>
      <c r="F8" s="13"/>
      <c r="G8" s="13"/>
      <c r="H8" s="13"/>
      <c r="I8" s="13"/>
      <c r="J8" s="13"/>
      <c r="K8" s="13"/>
      <c r="L8" s="8"/>
      <c r="M8" s="8"/>
      <c r="N8" s="8"/>
      <c r="O8" s="8"/>
      <c r="P8" s="8"/>
      <c r="Q8" s="8"/>
      <c r="R8" s="8"/>
      <c r="V8" s="13"/>
      <c r="W8" s="13"/>
      <c r="X8" s="110"/>
      <c r="Y8" s="13"/>
      <c r="Z8" s="13"/>
      <c r="AA8" s="13"/>
      <c r="AB8" s="39" t="s">
        <v>29</v>
      </c>
      <c r="AD8" s="15"/>
      <c r="AE8" s="15"/>
      <c r="AF8" s="15"/>
      <c r="AG8" s="15"/>
      <c r="AH8" s="15"/>
      <c r="AI8" s="15"/>
      <c r="AJ8" s="15"/>
      <c r="AK8" s="15"/>
      <c r="AL8" s="15"/>
      <c r="AM8" s="15"/>
      <c r="AN8" s="15"/>
      <c r="AO8" s="15"/>
      <c r="AP8" s="15"/>
      <c r="AQ8" s="15"/>
      <c r="AR8" s="15"/>
      <c r="AS8" s="15"/>
      <c r="AT8" s="15"/>
      <c r="AU8" s="15"/>
      <c r="AV8" s="15"/>
      <c r="AW8" s="15"/>
      <c r="AX8" s="15"/>
      <c r="AY8" s="15"/>
    </row>
    <row r="9" spans="1:51" ht="8.4499999999999993" customHeight="1">
      <c r="A9" s="13"/>
      <c r="B9" s="13"/>
      <c r="C9" s="13"/>
      <c r="D9" s="13"/>
      <c r="E9" s="13"/>
      <c r="F9" s="13"/>
      <c r="G9" s="13"/>
      <c r="H9" s="13"/>
      <c r="I9" s="13"/>
      <c r="J9" s="13"/>
      <c r="K9" s="13"/>
      <c r="L9" s="8"/>
      <c r="M9" s="8"/>
      <c r="N9" s="8"/>
      <c r="O9" s="8"/>
      <c r="P9" s="8"/>
      <c r="Q9" s="8"/>
      <c r="R9" s="8"/>
      <c r="V9" s="13"/>
      <c r="W9" s="13"/>
      <c r="X9" s="110"/>
      <c r="Y9" s="13"/>
      <c r="Z9" s="13"/>
      <c r="AA9" s="13"/>
      <c r="AB9" s="40"/>
      <c r="AD9" s="15"/>
      <c r="AE9" s="15"/>
      <c r="AF9" s="15"/>
      <c r="AG9" s="15"/>
      <c r="AH9" s="15"/>
      <c r="AI9" s="15"/>
      <c r="AJ9" s="15"/>
      <c r="AK9" s="15"/>
      <c r="AL9" s="15"/>
      <c r="AM9" s="15"/>
      <c r="AN9" s="15"/>
      <c r="AO9" s="15"/>
      <c r="AP9" s="15"/>
      <c r="AQ9" s="15"/>
      <c r="AR9" s="15"/>
      <c r="AS9" s="15"/>
      <c r="AT9" s="15"/>
      <c r="AU9" s="15"/>
      <c r="AV9" s="15"/>
      <c r="AW9" s="15"/>
      <c r="AX9" s="15"/>
      <c r="AY9" s="15"/>
    </row>
    <row r="10" spans="1:51" ht="13.9" customHeight="1">
      <c r="A10" s="9" t="s">
        <v>42</v>
      </c>
      <c r="B10" s="8"/>
      <c r="C10" s="8"/>
      <c r="D10" s="8"/>
      <c r="E10" s="8"/>
      <c r="F10" s="8"/>
      <c r="G10" s="8"/>
      <c r="H10" s="8"/>
      <c r="I10" s="8"/>
      <c r="J10" s="8"/>
      <c r="K10" s="8"/>
      <c r="L10" s="8"/>
      <c r="M10" s="8"/>
      <c r="N10" s="8"/>
      <c r="O10" s="8"/>
      <c r="P10" s="8"/>
      <c r="Q10" s="8"/>
      <c r="R10" s="8"/>
      <c r="AD10" s="15"/>
      <c r="AE10" s="15"/>
      <c r="AF10" s="15"/>
      <c r="AG10" s="15"/>
      <c r="AH10" s="15"/>
      <c r="AI10" s="15"/>
      <c r="AJ10" s="15"/>
      <c r="AK10" s="15"/>
      <c r="AL10" s="15"/>
      <c r="AM10" s="15"/>
      <c r="AN10" s="15"/>
      <c r="AO10" s="15"/>
      <c r="AP10" s="15"/>
      <c r="AQ10" s="15"/>
      <c r="AR10" s="15"/>
      <c r="AS10" s="15"/>
      <c r="AT10" s="15"/>
      <c r="AU10" s="15"/>
      <c r="AV10" s="15"/>
      <c r="AW10" s="15"/>
      <c r="AX10" s="15"/>
      <c r="AY10" s="15"/>
    </row>
    <row r="11" spans="1:51" ht="14.45" customHeight="1">
      <c r="E11" s="31"/>
      <c r="J11" s="31"/>
      <c r="K11" s="8"/>
      <c r="AD11" s="15"/>
      <c r="AE11" s="15"/>
      <c r="AF11" s="15"/>
      <c r="AG11" s="15"/>
      <c r="AH11" s="15"/>
      <c r="AI11" s="15"/>
      <c r="AJ11" s="15"/>
      <c r="AK11" s="15"/>
      <c r="AL11" s="15"/>
      <c r="AM11" s="15"/>
      <c r="AN11" s="15"/>
      <c r="AO11" s="15"/>
      <c r="AP11" s="15"/>
      <c r="AQ11" s="15"/>
      <c r="AR11" s="15"/>
      <c r="AS11" s="15"/>
      <c r="AT11" s="15"/>
      <c r="AU11" s="15"/>
      <c r="AV11" s="15"/>
      <c r="AW11" s="15"/>
      <c r="AX11" s="15"/>
      <c r="AY11" s="15"/>
    </row>
    <row r="12" spans="1:51" ht="24" customHeight="1">
      <c r="A12" s="110" t="s">
        <v>34</v>
      </c>
      <c r="B12" s="8"/>
      <c r="C12" s="52"/>
      <c r="D12" s="52"/>
      <c r="E12" s="55"/>
      <c r="F12" s="195"/>
      <c r="G12" s="196"/>
      <c r="H12" s="196"/>
      <c r="I12" s="196"/>
      <c r="J12" s="196"/>
      <c r="K12" s="196"/>
      <c r="L12" s="196"/>
      <c r="M12" s="196"/>
      <c r="N12" s="196"/>
      <c r="O12" s="196"/>
      <c r="P12" s="197"/>
      <c r="Q12" s="13" t="s">
        <v>44</v>
      </c>
      <c r="S12" s="110" t="s">
        <v>21</v>
      </c>
      <c r="T12" s="14"/>
      <c r="U12" s="14"/>
      <c r="V12" s="198"/>
      <c r="W12" s="199"/>
      <c r="X12" s="13" t="s">
        <v>35</v>
      </c>
      <c r="Y12" s="25"/>
      <c r="Z12" s="13" t="s">
        <v>36</v>
      </c>
      <c r="AA12" s="25"/>
      <c r="AB12" s="110" t="s">
        <v>22</v>
      </c>
      <c r="AD12" s="15"/>
      <c r="AE12" s="15"/>
      <c r="AF12" s="15"/>
      <c r="AG12" s="15"/>
      <c r="AH12" s="15"/>
      <c r="AI12" s="15"/>
      <c r="AJ12" s="15"/>
      <c r="AK12" s="15"/>
      <c r="AL12" s="15"/>
      <c r="AM12" s="15"/>
      <c r="AN12" s="15"/>
      <c r="AO12" s="15"/>
      <c r="AP12" s="15"/>
      <c r="AQ12" s="15"/>
      <c r="AR12" s="15"/>
      <c r="AS12" s="15"/>
      <c r="AT12" s="15"/>
      <c r="AU12" s="15"/>
      <c r="AV12" s="15"/>
      <c r="AW12" s="15"/>
      <c r="AX12" s="15"/>
      <c r="AY12" s="15"/>
    </row>
    <row r="13" spans="1:51" ht="14.45" customHeight="1">
      <c r="B13" s="16"/>
      <c r="C13" s="16"/>
      <c r="D13" s="14"/>
      <c r="E13" s="110"/>
      <c r="F13" s="110"/>
      <c r="G13" s="110"/>
      <c r="H13" s="110"/>
      <c r="I13" s="110"/>
      <c r="J13" s="110"/>
      <c r="K13" s="110"/>
      <c r="L13" s="110"/>
      <c r="M13" s="110"/>
      <c r="N13" s="110"/>
      <c r="O13" s="110"/>
      <c r="P13" s="110"/>
      <c r="Q13" s="110"/>
      <c r="AD13" s="15"/>
      <c r="AE13" s="15"/>
      <c r="AF13" s="15"/>
      <c r="AG13" s="15"/>
      <c r="AH13" s="15"/>
      <c r="AI13" s="15"/>
      <c r="AJ13" s="15"/>
      <c r="AK13" s="15"/>
      <c r="AL13" s="15"/>
      <c r="AM13" s="15"/>
      <c r="AN13" s="15"/>
      <c r="AO13" s="15"/>
      <c r="AP13" s="15"/>
      <c r="AQ13" s="15"/>
      <c r="AR13" s="15"/>
      <c r="AS13" s="15"/>
      <c r="AT13" s="15"/>
      <c r="AU13" s="15"/>
      <c r="AV13" s="15"/>
      <c r="AW13" s="15"/>
      <c r="AX13" s="15"/>
      <c r="AY13" s="15"/>
    </row>
    <row r="14" spans="1:51" s="24" customFormat="1" ht="19.149999999999999" customHeight="1">
      <c r="A14" s="24" t="s">
        <v>254</v>
      </c>
      <c r="B14" s="9"/>
      <c r="C14" s="9"/>
      <c r="D14" s="110"/>
      <c r="E14" s="110"/>
      <c r="F14" s="110"/>
      <c r="G14" s="110"/>
      <c r="H14" s="110"/>
      <c r="I14" s="183"/>
      <c r="J14" s="184"/>
      <c r="K14" s="184"/>
      <c r="L14" s="184"/>
      <c r="M14" s="184"/>
      <c r="N14" s="184"/>
      <c r="O14" s="184"/>
      <c r="P14" s="184"/>
      <c r="Q14" s="184"/>
      <c r="R14" s="185"/>
      <c r="AD14" s="54"/>
      <c r="AE14" s="54"/>
      <c r="AF14" s="54"/>
      <c r="AG14" s="54"/>
      <c r="AH14" s="54"/>
      <c r="AI14" s="54"/>
      <c r="AJ14" s="54"/>
      <c r="AK14" s="54"/>
      <c r="AL14" s="54"/>
      <c r="AM14" s="54"/>
      <c r="AN14" s="54"/>
      <c r="AO14" s="54"/>
      <c r="AP14" s="54"/>
      <c r="AQ14" s="54"/>
      <c r="AR14" s="54"/>
      <c r="AS14" s="54"/>
      <c r="AT14" s="54"/>
      <c r="AU14" s="54"/>
      <c r="AV14" s="54"/>
      <c r="AW14" s="54"/>
      <c r="AX14" s="54"/>
      <c r="AY14" s="54"/>
    </row>
    <row r="15" spans="1:51" ht="14.45" customHeight="1">
      <c r="B15" s="16"/>
      <c r="C15" s="16"/>
      <c r="D15" s="16"/>
      <c r="AD15" s="15"/>
      <c r="AE15" s="15"/>
      <c r="AF15" s="15"/>
      <c r="AG15" s="15"/>
      <c r="AH15" s="15"/>
      <c r="AI15" s="15"/>
      <c r="AJ15" s="15"/>
      <c r="AK15" s="15"/>
      <c r="AL15" s="15"/>
      <c r="AM15" s="15"/>
      <c r="AN15" s="15"/>
      <c r="AO15" s="15"/>
      <c r="AP15" s="15"/>
      <c r="AQ15" s="15"/>
      <c r="AR15" s="15"/>
      <c r="AS15" s="15"/>
      <c r="AT15" s="15"/>
      <c r="AU15" s="15"/>
      <c r="AV15" s="15"/>
      <c r="AW15" s="15"/>
      <c r="AX15" s="15"/>
      <c r="AY15" s="15"/>
    </row>
    <row r="16" spans="1:51" ht="23.45" customHeight="1">
      <c r="A16" s="110" t="s">
        <v>43</v>
      </c>
      <c r="B16" s="8"/>
      <c r="C16" s="53"/>
      <c r="D16" s="53"/>
      <c r="F16" s="200"/>
      <c r="G16" s="201"/>
      <c r="H16" s="201"/>
      <c r="I16" s="201"/>
      <c r="J16" s="201"/>
      <c r="K16" s="201"/>
      <c r="L16" s="201"/>
      <c r="M16" s="201"/>
      <c r="N16" s="201"/>
      <c r="O16" s="201"/>
      <c r="P16" s="201"/>
      <c r="Q16" s="201"/>
      <c r="R16" s="201"/>
      <c r="S16" s="201"/>
      <c r="T16" s="201"/>
      <c r="U16" s="201"/>
      <c r="V16" s="201"/>
      <c r="W16" s="201"/>
      <c r="X16" s="201"/>
      <c r="Y16" s="201"/>
      <c r="Z16" s="201"/>
      <c r="AA16" s="201"/>
      <c r="AB16" s="201"/>
      <c r="AC16" s="202"/>
      <c r="AD16" s="15"/>
      <c r="AE16" s="15"/>
      <c r="AF16" s="15"/>
      <c r="AG16" s="15"/>
      <c r="AH16" s="15"/>
      <c r="AI16" s="15"/>
      <c r="AJ16" s="15"/>
      <c r="AK16" s="15"/>
      <c r="AL16" s="15"/>
      <c r="AM16" s="15"/>
      <c r="AN16" s="15"/>
      <c r="AO16" s="15"/>
      <c r="AP16" s="15"/>
      <c r="AQ16" s="15"/>
      <c r="AR16" s="15"/>
      <c r="AS16" s="15"/>
      <c r="AT16" s="15"/>
      <c r="AU16" s="15"/>
      <c r="AV16" s="15"/>
      <c r="AW16" s="15"/>
      <c r="AX16" s="15"/>
      <c r="AY16" s="15"/>
    </row>
    <row r="17" spans="1:51" ht="7.9" customHeight="1">
      <c r="B17" s="14"/>
      <c r="C17" s="14"/>
      <c r="D17" s="14"/>
      <c r="E17" s="32"/>
      <c r="F17" s="32"/>
      <c r="G17" s="32"/>
      <c r="H17" s="32"/>
      <c r="I17" s="32"/>
      <c r="J17" s="32"/>
      <c r="K17" s="32"/>
      <c r="L17" s="32"/>
      <c r="M17" s="32"/>
      <c r="N17" s="32"/>
      <c r="O17" s="32"/>
      <c r="P17" s="32"/>
      <c r="Q17" s="32"/>
      <c r="R17" s="32"/>
      <c r="S17" s="42"/>
      <c r="T17" s="42"/>
      <c r="U17" s="42"/>
      <c r="V17" s="42"/>
      <c r="W17" s="42"/>
      <c r="X17" s="42"/>
      <c r="Y17" s="42"/>
      <c r="Z17" s="42"/>
      <c r="AA17" s="42"/>
      <c r="AB17" s="42"/>
      <c r="AD17" s="15"/>
      <c r="AE17" s="15"/>
      <c r="AF17" s="15"/>
      <c r="AG17" s="15"/>
      <c r="AH17" s="15"/>
      <c r="AI17" s="15"/>
      <c r="AJ17" s="15"/>
      <c r="AK17" s="15"/>
      <c r="AL17" s="15"/>
      <c r="AM17" s="15"/>
      <c r="AN17" s="15"/>
      <c r="AO17" s="15"/>
      <c r="AP17" s="15"/>
      <c r="AQ17" s="15"/>
      <c r="AR17" s="15"/>
      <c r="AS17" s="15"/>
      <c r="AT17" s="15"/>
      <c r="AU17" s="15"/>
      <c r="AV17" s="15"/>
      <c r="AW17" s="15"/>
      <c r="AX17" s="15"/>
      <c r="AY17" s="15"/>
    </row>
    <row r="18" spans="1:51" ht="24.6" customHeight="1">
      <c r="B18" s="203" t="s">
        <v>45</v>
      </c>
      <c r="C18" s="204"/>
      <c r="D18" s="204"/>
      <c r="E18" s="55"/>
      <c r="F18" s="200"/>
      <c r="G18" s="201"/>
      <c r="H18" s="201"/>
      <c r="I18" s="201"/>
      <c r="J18" s="201"/>
      <c r="K18" s="201"/>
      <c r="L18" s="201"/>
      <c r="M18" s="201"/>
      <c r="N18" s="201"/>
      <c r="O18" s="201"/>
      <c r="P18" s="201"/>
      <c r="Q18" s="201"/>
      <c r="R18" s="201"/>
      <c r="S18" s="201"/>
      <c r="T18" s="201"/>
      <c r="U18" s="201"/>
      <c r="V18" s="201"/>
      <c r="W18" s="201"/>
      <c r="X18" s="201"/>
      <c r="Y18" s="201"/>
      <c r="Z18" s="201"/>
      <c r="AA18" s="201"/>
      <c r="AB18" s="201"/>
      <c r="AC18" s="202"/>
      <c r="AD18" s="15"/>
      <c r="AE18" s="15"/>
      <c r="AF18" s="15"/>
      <c r="AG18" s="15"/>
      <c r="AH18" s="15"/>
      <c r="AI18" s="15"/>
      <c r="AJ18" s="15"/>
      <c r="AK18" s="15"/>
      <c r="AL18" s="15"/>
      <c r="AM18" s="15"/>
      <c r="AN18" s="15"/>
      <c r="AO18" s="15"/>
      <c r="AP18" s="15"/>
      <c r="AQ18" s="15"/>
      <c r="AR18" s="15"/>
      <c r="AS18" s="15"/>
      <c r="AT18" s="15"/>
      <c r="AU18" s="15"/>
      <c r="AV18" s="15"/>
      <c r="AW18" s="15"/>
      <c r="AX18" s="15"/>
      <c r="AY18" s="15"/>
    </row>
    <row r="19" spans="1:51" ht="9" customHeight="1">
      <c r="B19" s="14"/>
      <c r="C19" s="14"/>
      <c r="D19" s="14"/>
      <c r="E19" s="110"/>
      <c r="AD19" s="15"/>
      <c r="AE19" s="15"/>
      <c r="AF19" s="15"/>
      <c r="AG19" s="15"/>
      <c r="AH19" s="15"/>
      <c r="AI19" s="15"/>
      <c r="AJ19" s="15"/>
      <c r="AK19" s="15"/>
      <c r="AL19" s="15"/>
      <c r="AM19" s="15"/>
      <c r="AN19" s="15"/>
      <c r="AO19" s="15"/>
      <c r="AP19" s="15"/>
      <c r="AQ19" s="15"/>
      <c r="AR19" s="15"/>
      <c r="AS19" s="15"/>
      <c r="AT19" s="15"/>
      <c r="AU19" s="15"/>
      <c r="AV19" s="15"/>
      <c r="AW19" s="15"/>
      <c r="AX19" s="15"/>
      <c r="AY19" s="15"/>
    </row>
    <row r="20" spans="1:51" ht="14.45" customHeight="1">
      <c r="A20" s="9" t="s">
        <v>23</v>
      </c>
      <c r="B20" s="8"/>
      <c r="C20" s="56"/>
      <c r="D20" s="56"/>
      <c r="E20" s="110" t="s">
        <v>1</v>
      </c>
      <c r="F20" s="193"/>
      <c r="G20" s="205"/>
      <c r="H20" s="13" t="s">
        <v>0</v>
      </c>
      <c r="I20" s="193"/>
      <c r="J20" s="206"/>
      <c r="K20" s="205"/>
      <c r="R20" s="43" t="s">
        <v>24</v>
      </c>
      <c r="S20" s="207"/>
      <c r="T20" s="208"/>
      <c r="U20" s="208"/>
      <c r="V20" s="208"/>
      <c r="W20" s="209"/>
      <c r="AD20" s="15"/>
      <c r="AE20" s="15"/>
      <c r="AF20" s="15"/>
      <c r="AG20" s="15"/>
      <c r="AH20" s="15"/>
      <c r="AI20" s="15"/>
      <c r="AJ20" s="15"/>
      <c r="AK20" s="15"/>
      <c r="AL20" s="15"/>
      <c r="AM20" s="15"/>
      <c r="AN20" s="15"/>
      <c r="AO20" s="15"/>
      <c r="AP20" s="15"/>
      <c r="AQ20" s="15"/>
      <c r="AR20" s="15"/>
      <c r="AS20" s="15"/>
      <c r="AT20" s="15"/>
      <c r="AU20" s="15"/>
      <c r="AV20" s="15"/>
      <c r="AW20" s="15"/>
      <c r="AX20" s="15"/>
      <c r="AY20" s="15"/>
    </row>
    <row r="21" spans="1:51" ht="8.4499999999999993" customHeight="1">
      <c r="B21" s="110"/>
      <c r="C21" s="110"/>
      <c r="D21" s="110"/>
      <c r="E21" s="110"/>
      <c r="AD21" s="15"/>
      <c r="AE21" s="15"/>
      <c r="AF21" s="15"/>
      <c r="AG21" s="15"/>
      <c r="AH21" s="15"/>
      <c r="AI21" s="15"/>
      <c r="AJ21" s="15"/>
      <c r="AK21" s="15"/>
      <c r="AL21" s="15"/>
      <c r="AM21" s="15"/>
      <c r="AN21" s="15"/>
      <c r="AO21" s="15"/>
      <c r="AP21" s="15"/>
      <c r="AQ21" s="15"/>
      <c r="AR21" s="15"/>
      <c r="AS21" s="15"/>
      <c r="AT21" s="15"/>
      <c r="AU21" s="15"/>
      <c r="AV21" s="15"/>
      <c r="AW21" s="15"/>
      <c r="AX21" s="15"/>
      <c r="AY21" s="15"/>
    </row>
    <row r="22" spans="1:51" ht="22.15" customHeight="1">
      <c r="D22" s="110"/>
      <c r="F22" s="200"/>
      <c r="G22" s="201"/>
      <c r="H22" s="201"/>
      <c r="I22" s="201"/>
      <c r="J22" s="201"/>
      <c r="K22" s="201"/>
      <c r="L22" s="201"/>
      <c r="M22" s="201"/>
      <c r="N22" s="201"/>
      <c r="O22" s="201"/>
      <c r="P22" s="201"/>
      <c r="Q22" s="201"/>
      <c r="R22" s="201"/>
      <c r="S22" s="201"/>
      <c r="T22" s="201"/>
      <c r="U22" s="201"/>
      <c r="V22" s="201"/>
      <c r="W22" s="201"/>
      <c r="X22" s="201"/>
      <c r="Y22" s="201"/>
      <c r="Z22" s="201"/>
      <c r="AA22" s="201"/>
      <c r="AB22" s="201"/>
      <c r="AC22" s="202"/>
      <c r="AD22" s="15"/>
      <c r="AE22" s="15"/>
      <c r="AF22" s="15"/>
      <c r="AG22" s="15"/>
      <c r="AH22" s="15"/>
      <c r="AI22" s="15"/>
      <c r="AJ22" s="15"/>
      <c r="AK22" s="15"/>
      <c r="AL22" s="15"/>
      <c r="AM22" s="15"/>
      <c r="AN22" s="15"/>
      <c r="AO22" s="15"/>
      <c r="AP22" s="15"/>
      <c r="AQ22" s="15"/>
      <c r="AR22" s="15"/>
      <c r="AS22" s="15"/>
      <c r="AT22" s="15"/>
      <c r="AU22" s="15"/>
      <c r="AV22" s="15"/>
      <c r="AW22" s="15"/>
      <c r="AX22" s="15"/>
      <c r="AY22" s="15"/>
    </row>
    <row r="23" spans="1:51" ht="9" customHeight="1">
      <c r="AD23" s="15"/>
      <c r="AE23" s="15"/>
      <c r="AF23" s="15"/>
      <c r="AG23" s="15"/>
      <c r="AH23" s="15"/>
      <c r="AI23" s="15"/>
      <c r="AJ23" s="15"/>
      <c r="AK23" s="15"/>
      <c r="AL23" s="15"/>
      <c r="AM23" s="15"/>
      <c r="AN23" s="15"/>
      <c r="AO23" s="15"/>
      <c r="AP23" s="15"/>
      <c r="AQ23" s="15"/>
      <c r="AR23" s="15"/>
      <c r="AS23" s="15"/>
      <c r="AT23" s="15"/>
      <c r="AU23" s="15"/>
      <c r="AV23" s="15"/>
      <c r="AW23" s="15"/>
      <c r="AX23" s="15"/>
      <c r="AY23" s="15"/>
    </row>
    <row r="24" spans="1:51" ht="14.45" customHeight="1">
      <c r="E24" s="12" t="s">
        <v>2</v>
      </c>
      <c r="F24" s="210"/>
      <c r="G24" s="211"/>
      <c r="H24" s="211"/>
      <c r="I24" s="211"/>
      <c r="J24" s="211"/>
      <c r="K24" s="211"/>
      <c r="L24" s="211"/>
      <c r="M24" s="211"/>
      <c r="N24" s="211"/>
      <c r="O24" s="212"/>
      <c r="R24" s="12" t="s">
        <v>3</v>
      </c>
      <c r="S24" s="210"/>
      <c r="T24" s="211"/>
      <c r="U24" s="211"/>
      <c r="V24" s="211"/>
      <c r="W24" s="211"/>
      <c r="X24" s="211"/>
      <c r="Y24" s="211"/>
      <c r="Z24" s="211"/>
      <c r="AA24" s="211"/>
      <c r="AB24" s="212"/>
      <c r="AD24" s="15"/>
      <c r="AE24" s="15"/>
      <c r="AF24" s="15"/>
      <c r="AG24" s="15"/>
      <c r="AH24" s="15"/>
      <c r="AI24" s="15"/>
      <c r="AJ24" s="15"/>
      <c r="AK24" s="15"/>
      <c r="AL24" s="15"/>
      <c r="AM24" s="15"/>
      <c r="AN24" s="15"/>
      <c r="AO24" s="15"/>
      <c r="AP24" s="15"/>
      <c r="AQ24" s="15"/>
      <c r="AR24" s="15"/>
      <c r="AS24" s="15"/>
      <c r="AT24" s="15"/>
      <c r="AU24" s="15"/>
      <c r="AV24" s="15"/>
      <c r="AW24" s="15"/>
      <c r="AX24" s="15"/>
      <c r="AY24" s="15"/>
    </row>
    <row r="25" spans="1:51" ht="10.15" customHeight="1">
      <c r="AD25" s="15"/>
      <c r="AE25" s="15"/>
      <c r="AF25" s="15"/>
      <c r="AG25" s="15"/>
      <c r="AH25" s="15"/>
      <c r="AI25" s="15"/>
      <c r="AJ25" s="15"/>
      <c r="AK25" s="15"/>
      <c r="AL25" s="15"/>
      <c r="AM25" s="15"/>
      <c r="AN25" s="15"/>
      <c r="AO25" s="15"/>
      <c r="AP25" s="15"/>
      <c r="AQ25" s="15"/>
      <c r="AR25" s="15"/>
      <c r="AS25" s="15"/>
      <c r="AT25" s="15"/>
      <c r="AU25" s="15"/>
      <c r="AV25" s="15"/>
      <c r="AW25" s="15"/>
      <c r="AX25" s="15"/>
      <c r="AY25" s="15"/>
    </row>
    <row r="26" spans="1:51" ht="14.45" customHeight="1">
      <c r="B26" s="14" t="s">
        <v>25</v>
      </c>
      <c r="F26" s="213"/>
      <c r="G26" s="214"/>
      <c r="H26" s="214"/>
      <c r="I26" s="214"/>
      <c r="J26" s="214"/>
      <c r="K26" s="214"/>
      <c r="L26" s="214"/>
      <c r="M26" s="214"/>
      <c r="N26" s="214"/>
      <c r="O26" s="214"/>
      <c r="P26" s="214"/>
      <c r="Q26" s="214"/>
      <c r="R26" s="214"/>
      <c r="S26" s="214"/>
      <c r="T26" s="214"/>
      <c r="U26" s="214"/>
      <c r="V26" s="214"/>
      <c r="W26" s="214"/>
      <c r="X26" s="214"/>
      <c r="Y26" s="214"/>
      <c r="Z26" s="214"/>
      <c r="AA26" s="214"/>
      <c r="AB26" s="215"/>
      <c r="AD26" s="15"/>
      <c r="AE26" s="15"/>
      <c r="AF26" s="15"/>
      <c r="AG26" s="15"/>
      <c r="AH26" s="15"/>
      <c r="AI26" s="15"/>
      <c r="AJ26" s="15"/>
      <c r="AK26" s="15"/>
      <c r="AL26" s="15"/>
      <c r="AM26" s="15"/>
      <c r="AN26" s="15"/>
      <c r="AO26" s="15"/>
      <c r="AP26" s="15"/>
      <c r="AQ26" s="15"/>
      <c r="AR26" s="15"/>
      <c r="AS26" s="15"/>
      <c r="AT26" s="15"/>
      <c r="AU26" s="15"/>
      <c r="AV26" s="15"/>
      <c r="AW26" s="15"/>
      <c r="AX26" s="15"/>
      <c r="AY26" s="15"/>
    </row>
    <row r="27" spans="1:51" ht="9.6" customHeight="1">
      <c r="AD27" s="15"/>
      <c r="AE27" s="15"/>
      <c r="AF27" s="15"/>
      <c r="AG27" s="15"/>
      <c r="AH27" s="15"/>
      <c r="AI27" s="15"/>
      <c r="AJ27" s="15"/>
      <c r="AK27" s="15"/>
      <c r="AL27" s="15"/>
      <c r="AM27" s="15"/>
      <c r="AN27" s="15"/>
      <c r="AO27" s="15"/>
      <c r="AP27" s="15"/>
      <c r="AQ27" s="15"/>
      <c r="AR27" s="15"/>
      <c r="AS27" s="15"/>
      <c r="AT27" s="15"/>
      <c r="AU27" s="15"/>
      <c r="AV27" s="15"/>
      <c r="AW27" s="15"/>
      <c r="AX27" s="15"/>
      <c r="AY27" s="15"/>
    </row>
    <row r="28" spans="1:51" ht="14.45" customHeight="1">
      <c r="A28" s="9" t="s">
        <v>26</v>
      </c>
      <c r="B28" s="8"/>
      <c r="C28" s="110"/>
      <c r="D28" s="110"/>
      <c r="E28" s="110" t="s">
        <v>1</v>
      </c>
      <c r="F28" s="193"/>
      <c r="G28" s="205"/>
      <c r="H28" s="13" t="s">
        <v>0</v>
      </c>
      <c r="I28" s="193"/>
      <c r="J28" s="206"/>
      <c r="K28" s="205"/>
      <c r="R28" s="43" t="s">
        <v>24</v>
      </c>
      <c r="S28" s="207"/>
      <c r="T28" s="208"/>
      <c r="U28" s="208"/>
      <c r="V28" s="208"/>
      <c r="W28" s="209"/>
      <c r="AD28" s="15"/>
      <c r="AE28" s="15"/>
      <c r="AF28" s="15"/>
      <c r="AG28" s="15"/>
      <c r="AH28" s="15"/>
      <c r="AI28" s="15"/>
      <c r="AJ28" s="15"/>
      <c r="AK28" s="15"/>
      <c r="AL28" s="15"/>
      <c r="AM28" s="15"/>
      <c r="AN28" s="15"/>
      <c r="AO28" s="15"/>
      <c r="AP28" s="15"/>
      <c r="AQ28" s="15"/>
      <c r="AR28" s="15"/>
      <c r="AS28" s="15"/>
      <c r="AT28" s="15"/>
      <c r="AU28" s="15"/>
      <c r="AV28" s="15"/>
      <c r="AW28" s="15"/>
      <c r="AX28" s="15"/>
      <c r="AY28" s="15"/>
    </row>
    <row r="29" spans="1:51" ht="9.6" customHeight="1">
      <c r="B29" s="110"/>
      <c r="C29" s="110"/>
      <c r="D29" s="110"/>
      <c r="E29" s="110"/>
      <c r="AD29" s="15"/>
      <c r="AE29" s="15"/>
      <c r="AF29" s="15"/>
      <c r="AG29" s="15"/>
      <c r="AH29" s="15"/>
      <c r="AI29" s="15"/>
      <c r="AJ29" s="15"/>
      <c r="AK29" s="15"/>
      <c r="AL29" s="15"/>
      <c r="AM29" s="15"/>
      <c r="AN29" s="15"/>
      <c r="AO29" s="15"/>
      <c r="AP29" s="15"/>
      <c r="AQ29" s="15"/>
      <c r="AR29" s="15"/>
      <c r="AS29" s="15"/>
      <c r="AT29" s="15"/>
      <c r="AU29" s="15"/>
      <c r="AV29" s="15"/>
      <c r="AW29" s="15"/>
      <c r="AX29" s="15"/>
      <c r="AY29" s="15"/>
    </row>
    <row r="30" spans="1:51" ht="22.15" customHeight="1">
      <c r="D30" s="110"/>
      <c r="F30" s="200"/>
      <c r="G30" s="201"/>
      <c r="H30" s="201"/>
      <c r="I30" s="201"/>
      <c r="J30" s="201"/>
      <c r="K30" s="201"/>
      <c r="L30" s="201"/>
      <c r="M30" s="201"/>
      <c r="N30" s="201"/>
      <c r="O30" s="201"/>
      <c r="P30" s="201"/>
      <c r="Q30" s="201"/>
      <c r="R30" s="201"/>
      <c r="S30" s="201"/>
      <c r="T30" s="201"/>
      <c r="U30" s="201"/>
      <c r="V30" s="201"/>
      <c r="W30" s="201"/>
      <c r="X30" s="201"/>
      <c r="Y30" s="201"/>
      <c r="Z30" s="201"/>
      <c r="AA30" s="201"/>
      <c r="AB30" s="201"/>
      <c r="AC30" s="202"/>
      <c r="AD30" s="15"/>
      <c r="AE30" s="15"/>
      <c r="AF30" s="15"/>
      <c r="AG30" s="15"/>
      <c r="AH30" s="15"/>
      <c r="AI30" s="15"/>
      <c r="AJ30" s="15"/>
      <c r="AK30" s="15"/>
      <c r="AL30" s="15"/>
      <c r="AM30" s="15"/>
      <c r="AN30" s="15"/>
      <c r="AO30" s="15"/>
      <c r="AP30" s="15"/>
      <c r="AQ30" s="15"/>
      <c r="AR30" s="15"/>
      <c r="AS30" s="15"/>
      <c r="AT30" s="15"/>
      <c r="AU30" s="15"/>
      <c r="AV30" s="15"/>
      <c r="AW30" s="15"/>
      <c r="AX30" s="15"/>
      <c r="AY30" s="15"/>
    </row>
    <row r="31" spans="1:51" ht="10.15" customHeight="1">
      <c r="AD31" s="15"/>
      <c r="AE31" s="15"/>
      <c r="AF31" s="15"/>
      <c r="AG31" s="15"/>
      <c r="AH31" s="15"/>
      <c r="AI31" s="15"/>
      <c r="AJ31" s="15"/>
      <c r="AK31" s="15"/>
      <c r="AL31" s="15"/>
      <c r="AM31" s="15"/>
      <c r="AN31" s="15"/>
      <c r="AO31" s="15"/>
      <c r="AP31" s="15"/>
      <c r="AQ31" s="15"/>
      <c r="AR31" s="15"/>
      <c r="AS31" s="15"/>
      <c r="AT31" s="15"/>
      <c r="AU31" s="15"/>
      <c r="AV31" s="15"/>
      <c r="AW31" s="15"/>
      <c r="AX31" s="15"/>
      <c r="AY31" s="15"/>
    </row>
    <row r="32" spans="1:51" ht="14.45" customHeight="1">
      <c r="E32" s="12" t="s">
        <v>2</v>
      </c>
      <c r="F32" s="210"/>
      <c r="G32" s="211"/>
      <c r="H32" s="211"/>
      <c r="I32" s="211"/>
      <c r="J32" s="211"/>
      <c r="K32" s="211"/>
      <c r="L32" s="211"/>
      <c r="M32" s="211"/>
      <c r="N32" s="211"/>
      <c r="O32" s="212"/>
      <c r="R32" s="12" t="s">
        <v>3</v>
      </c>
      <c r="S32" s="210"/>
      <c r="T32" s="211"/>
      <c r="U32" s="211"/>
      <c r="V32" s="211"/>
      <c r="W32" s="211"/>
      <c r="X32" s="211"/>
      <c r="Y32" s="211"/>
      <c r="Z32" s="211"/>
      <c r="AA32" s="211"/>
      <c r="AB32" s="212"/>
      <c r="AD32" s="15"/>
      <c r="AE32" s="15"/>
      <c r="AF32" s="15"/>
      <c r="AG32" s="15"/>
      <c r="AH32" s="15"/>
      <c r="AI32" s="15"/>
      <c r="AJ32" s="15"/>
      <c r="AK32" s="15"/>
      <c r="AL32" s="15"/>
      <c r="AM32" s="15"/>
      <c r="AN32" s="15"/>
      <c r="AO32" s="15"/>
      <c r="AP32" s="15"/>
      <c r="AQ32" s="15"/>
      <c r="AR32" s="15"/>
      <c r="AS32" s="15"/>
      <c r="AT32" s="15"/>
      <c r="AU32" s="15"/>
      <c r="AV32" s="15"/>
      <c r="AW32" s="15"/>
      <c r="AX32" s="15"/>
      <c r="AY32" s="15"/>
    </row>
    <row r="33" spans="1:51" ht="8.4499999999999993" customHeight="1">
      <c r="E33" s="12"/>
      <c r="AD33" s="15"/>
      <c r="AE33" s="15"/>
      <c r="AF33" s="15"/>
      <c r="AG33" s="15"/>
      <c r="AH33" s="15"/>
      <c r="AI33" s="15"/>
      <c r="AJ33" s="15"/>
      <c r="AK33" s="15"/>
      <c r="AL33" s="15"/>
      <c r="AM33" s="15"/>
      <c r="AN33" s="15"/>
      <c r="AO33" s="15"/>
      <c r="AP33" s="15"/>
      <c r="AQ33" s="15"/>
      <c r="AR33" s="15"/>
      <c r="AS33" s="15"/>
      <c r="AT33" s="15"/>
      <c r="AU33" s="15"/>
      <c r="AV33" s="15"/>
      <c r="AW33" s="15"/>
      <c r="AX33" s="15"/>
      <c r="AY33" s="15"/>
    </row>
    <row r="34" spans="1:51" ht="15.6" customHeight="1">
      <c r="A34" s="216" t="s">
        <v>27</v>
      </c>
      <c r="B34" s="216"/>
      <c r="C34" s="216"/>
      <c r="D34" s="217"/>
      <c r="E34" s="218"/>
      <c r="F34" s="218"/>
      <c r="G34" s="218"/>
      <c r="H34" s="218"/>
      <c r="I34" s="218"/>
      <c r="J34" s="218"/>
      <c r="K34" s="218"/>
      <c r="L34" s="218"/>
      <c r="M34" s="218"/>
      <c r="N34" s="218"/>
      <c r="O34" s="218"/>
      <c r="P34" s="218"/>
      <c r="Q34" s="218"/>
      <c r="R34" s="218"/>
      <c r="S34" s="219"/>
      <c r="T34" s="9" t="s">
        <v>28</v>
      </c>
      <c r="V34" s="207"/>
      <c r="W34" s="209"/>
      <c r="X34" s="13" t="s">
        <v>35</v>
      </c>
      <c r="Y34" s="38"/>
      <c r="Z34" s="9" t="s">
        <v>12</v>
      </c>
      <c r="AA34" s="9"/>
      <c r="AC34" s="15"/>
      <c r="AD34" s="15"/>
      <c r="AE34" s="15"/>
      <c r="AF34" s="15"/>
      <c r="AG34" s="15"/>
      <c r="AH34" s="15"/>
      <c r="AI34" s="15"/>
      <c r="AJ34" s="15"/>
      <c r="AK34" s="15"/>
      <c r="AL34" s="15"/>
      <c r="AM34" s="15"/>
      <c r="AN34" s="15"/>
      <c r="AO34" s="15"/>
      <c r="AP34" s="15"/>
      <c r="AQ34" s="15"/>
      <c r="AR34" s="15"/>
      <c r="AS34" s="15"/>
      <c r="AT34" s="15"/>
      <c r="AU34" s="15"/>
      <c r="AV34" s="15"/>
      <c r="AW34" s="15"/>
      <c r="AX34" s="15"/>
    </row>
    <row r="35" spans="1:51" ht="9.6" customHeight="1">
      <c r="A35" s="216"/>
      <c r="B35" s="216"/>
      <c r="C35" s="216"/>
      <c r="D35" s="44"/>
      <c r="E35" s="44"/>
      <c r="F35" s="44"/>
      <c r="G35" s="44"/>
      <c r="H35" s="44"/>
      <c r="I35" s="44"/>
      <c r="J35" s="44"/>
      <c r="K35" s="44"/>
      <c r="L35" s="45"/>
      <c r="M35" s="45"/>
      <c r="N35" s="45"/>
      <c r="O35" s="45"/>
      <c r="P35" s="45"/>
      <c r="Q35" s="44"/>
      <c r="R35" s="45"/>
      <c r="S35" s="45"/>
      <c r="T35" s="9"/>
      <c r="V35" s="46"/>
      <c r="W35" s="13"/>
      <c r="X35" s="13"/>
      <c r="Y35" s="13"/>
      <c r="Z35" s="9"/>
      <c r="AA35" s="9"/>
      <c r="AC35" s="15"/>
      <c r="AD35" s="15"/>
      <c r="AE35" s="15"/>
      <c r="AF35" s="15"/>
      <c r="AG35" s="15"/>
      <c r="AH35" s="15"/>
      <c r="AI35" s="15"/>
      <c r="AJ35" s="15"/>
      <c r="AK35" s="15"/>
      <c r="AL35" s="15"/>
      <c r="AM35" s="15"/>
      <c r="AN35" s="15"/>
      <c r="AO35" s="15"/>
      <c r="AP35" s="15"/>
      <c r="AQ35" s="15"/>
      <c r="AR35" s="15"/>
      <c r="AS35" s="15"/>
      <c r="AT35" s="15"/>
      <c r="AU35" s="15"/>
      <c r="AV35" s="15"/>
      <c r="AW35" s="15"/>
      <c r="AX35" s="15"/>
    </row>
    <row r="36" spans="1:51" ht="14.45" customHeight="1">
      <c r="A36" s="216"/>
      <c r="B36" s="216"/>
      <c r="C36" s="216"/>
      <c r="D36" s="217"/>
      <c r="E36" s="218"/>
      <c r="F36" s="218"/>
      <c r="G36" s="218"/>
      <c r="H36" s="218"/>
      <c r="I36" s="218"/>
      <c r="J36" s="218"/>
      <c r="K36" s="218"/>
      <c r="L36" s="218"/>
      <c r="M36" s="218"/>
      <c r="N36" s="218"/>
      <c r="O36" s="218"/>
      <c r="P36" s="218"/>
      <c r="Q36" s="218"/>
      <c r="R36" s="218"/>
      <c r="S36" s="219"/>
      <c r="T36" s="220" t="s">
        <v>13</v>
      </c>
      <c r="U36" s="221"/>
      <c r="V36" s="207"/>
      <c r="W36" s="209"/>
      <c r="X36" s="13" t="s">
        <v>35</v>
      </c>
      <c r="Y36" s="38"/>
      <c r="Z36" s="9" t="s">
        <v>14</v>
      </c>
      <c r="AA36" s="9"/>
      <c r="AC36" s="15"/>
      <c r="AD36" s="15"/>
      <c r="AE36" s="15"/>
      <c r="AF36" s="15"/>
      <c r="AG36" s="15"/>
      <c r="AH36" s="15"/>
      <c r="AI36" s="15"/>
      <c r="AJ36" s="15"/>
      <c r="AK36" s="15"/>
      <c r="AL36" s="15"/>
      <c r="AM36" s="15"/>
      <c r="AN36" s="15"/>
      <c r="AO36" s="15"/>
      <c r="AP36" s="15"/>
      <c r="AQ36" s="15"/>
      <c r="AR36" s="15"/>
      <c r="AS36" s="15"/>
      <c r="AT36" s="15"/>
      <c r="AU36" s="15"/>
      <c r="AV36" s="15"/>
      <c r="AW36" s="15"/>
      <c r="AX36" s="15"/>
    </row>
    <row r="37" spans="1:51" ht="14.45" customHeight="1">
      <c r="E37" s="47"/>
      <c r="AD37" s="15"/>
      <c r="AE37" s="15"/>
      <c r="AF37" s="15"/>
      <c r="AG37" s="15"/>
      <c r="AH37" s="15"/>
      <c r="AI37" s="15"/>
      <c r="AJ37" s="15"/>
      <c r="AK37" s="15"/>
      <c r="AL37" s="15"/>
      <c r="AM37" s="15"/>
      <c r="AN37" s="15"/>
      <c r="AO37" s="15"/>
      <c r="AP37" s="15"/>
      <c r="AQ37" s="15"/>
      <c r="AR37" s="15"/>
      <c r="AS37" s="15"/>
      <c r="AT37" s="15"/>
      <c r="AU37" s="15"/>
      <c r="AV37" s="15"/>
      <c r="AW37" s="15"/>
      <c r="AX37" s="15"/>
      <c r="AY37" s="15"/>
    </row>
    <row r="38" spans="1:51" ht="7.15" customHeight="1">
      <c r="C38" s="110"/>
      <c r="D38" s="110"/>
      <c r="E38" s="110"/>
      <c r="F38" s="110"/>
      <c r="G38" s="110"/>
      <c r="H38" s="8"/>
      <c r="I38" s="8"/>
      <c r="J38" s="8"/>
      <c r="K38" s="8"/>
      <c r="L38" s="110"/>
      <c r="M38" s="110"/>
      <c r="N38" s="110"/>
      <c r="O38" s="110"/>
      <c r="P38" s="110"/>
      <c r="Q38" s="110"/>
      <c r="R38" s="110"/>
      <c r="S38" s="110"/>
      <c r="T38" s="110"/>
      <c r="U38" s="9"/>
      <c r="AC38" s="15"/>
      <c r="AD38" s="15"/>
      <c r="AE38" s="15"/>
      <c r="AF38" s="15"/>
      <c r="AG38" s="15"/>
      <c r="AH38" s="15"/>
      <c r="AI38" s="15"/>
      <c r="AJ38" s="15"/>
      <c r="AK38" s="15"/>
      <c r="AL38" s="15"/>
      <c r="AM38" s="15"/>
      <c r="AN38" s="15"/>
      <c r="AO38" s="15"/>
      <c r="AP38" s="15"/>
      <c r="AQ38" s="15"/>
      <c r="AR38" s="15"/>
      <c r="AS38" s="15"/>
      <c r="AT38" s="15"/>
      <c r="AU38" s="15"/>
      <c r="AV38" s="15"/>
      <c r="AW38" s="15"/>
      <c r="AX38" s="15"/>
    </row>
    <row r="39" spans="1:51" ht="18" customHeight="1">
      <c r="A39" s="9" t="s">
        <v>225</v>
      </c>
      <c r="C39" s="110"/>
      <c r="D39" s="110"/>
      <c r="E39" s="110"/>
      <c r="F39" s="110"/>
      <c r="G39" s="110"/>
      <c r="H39" s="8"/>
      <c r="I39" s="8"/>
      <c r="J39" s="8"/>
      <c r="K39" s="193"/>
      <c r="L39" s="205"/>
      <c r="M39" s="13" t="s">
        <v>35</v>
      </c>
      <c r="N39" s="38"/>
      <c r="O39" s="13" t="s">
        <v>36</v>
      </c>
      <c r="P39" s="38"/>
      <c r="Q39" s="13" t="s">
        <v>22</v>
      </c>
      <c r="R39" s="8"/>
      <c r="S39" s="46"/>
      <c r="U39" s="9"/>
      <c r="V39" s="12" t="s">
        <v>15</v>
      </c>
      <c r="W39" s="193"/>
      <c r="X39" s="225"/>
      <c r="Y39" s="225"/>
      <c r="Z39" s="225"/>
      <c r="AA39" s="194"/>
      <c r="AC39" s="15"/>
      <c r="AD39" s="15"/>
      <c r="AE39" s="15"/>
      <c r="AF39" s="15"/>
      <c r="AG39" s="15"/>
      <c r="AH39" s="15"/>
      <c r="AI39" s="15"/>
      <c r="AJ39" s="15"/>
      <c r="AK39" s="15"/>
      <c r="AL39" s="15"/>
      <c r="AM39" s="15"/>
      <c r="AN39" s="15"/>
      <c r="AO39" s="15"/>
      <c r="AP39" s="15"/>
      <c r="AQ39" s="15"/>
      <c r="AR39" s="15"/>
      <c r="AS39" s="15"/>
      <c r="AT39" s="15"/>
      <c r="AU39" s="15"/>
      <c r="AV39" s="15"/>
      <c r="AW39" s="15"/>
      <c r="AX39" s="15"/>
    </row>
    <row r="40" spans="1:51" ht="8.4499999999999993" customHeight="1">
      <c r="A40" s="8"/>
      <c r="B40" s="8"/>
      <c r="C40" s="8"/>
      <c r="D40" s="8"/>
      <c r="E40" s="8"/>
      <c r="F40" s="8"/>
      <c r="G40" s="8"/>
      <c r="H40" s="8"/>
      <c r="I40" s="8"/>
      <c r="J40" s="8"/>
      <c r="K40" s="8"/>
      <c r="L40" s="8"/>
      <c r="M40" s="8"/>
      <c r="N40" s="8"/>
      <c r="O40" s="8"/>
      <c r="P40" s="8"/>
      <c r="Q40" s="8"/>
      <c r="R40" s="8"/>
      <c r="AC40" s="15"/>
      <c r="AD40" s="15"/>
      <c r="AE40" s="15"/>
      <c r="AF40" s="15"/>
      <c r="AG40" s="15"/>
      <c r="AH40" s="15"/>
      <c r="AI40" s="15"/>
      <c r="AJ40" s="15"/>
      <c r="AK40" s="15"/>
      <c r="AL40" s="15"/>
      <c r="AM40" s="15"/>
      <c r="AN40" s="15"/>
      <c r="AO40" s="15"/>
      <c r="AP40" s="15"/>
      <c r="AQ40" s="15"/>
      <c r="AR40" s="15"/>
      <c r="AS40" s="15"/>
      <c r="AT40" s="15"/>
      <c r="AU40" s="15"/>
      <c r="AV40" s="15"/>
      <c r="AW40" s="15"/>
      <c r="AX40" s="15"/>
    </row>
    <row r="41" spans="1:51" ht="17.45" customHeight="1">
      <c r="A41" s="59" t="s">
        <v>255</v>
      </c>
      <c r="B41" s="59"/>
      <c r="C41" s="60"/>
      <c r="D41" s="60"/>
      <c r="E41" s="60"/>
      <c r="F41" s="60"/>
      <c r="G41" s="60"/>
      <c r="H41" s="8"/>
      <c r="I41" s="59" t="s">
        <v>256</v>
      </c>
      <c r="J41" s="59"/>
      <c r="K41" s="59"/>
      <c r="L41" s="59"/>
      <c r="M41" s="226"/>
      <c r="N41" s="227"/>
      <c r="O41" s="227"/>
      <c r="P41" s="227"/>
      <c r="Q41" s="227"/>
      <c r="R41" s="227"/>
      <c r="S41" s="228"/>
    </row>
    <row r="42" spans="1:51" ht="12" customHeight="1">
      <c r="A42" s="59"/>
      <c r="B42" s="59"/>
      <c r="C42" s="60"/>
      <c r="D42" s="60"/>
      <c r="E42" s="60"/>
      <c r="F42" s="60"/>
      <c r="G42" s="60"/>
      <c r="H42" s="8"/>
      <c r="I42" s="8"/>
      <c r="J42" s="8"/>
      <c r="K42" s="8"/>
      <c r="L42" s="60"/>
      <c r="M42" s="60"/>
      <c r="N42" s="60"/>
      <c r="O42" s="60"/>
      <c r="P42" s="60"/>
      <c r="Q42" s="60"/>
      <c r="R42" s="60"/>
      <c r="S42" s="60"/>
      <c r="T42" s="60"/>
      <c r="U42" s="59"/>
    </row>
    <row r="43" spans="1:51" ht="14.45" customHeight="1">
      <c r="A43" s="60" t="s">
        <v>58</v>
      </c>
      <c r="B43" s="61"/>
      <c r="C43" s="5"/>
      <c r="D43" s="62"/>
      <c r="E43" s="61"/>
      <c r="F43" s="61"/>
      <c r="G43" s="61"/>
      <c r="H43" s="61"/>
      <c r="I43" s="61"/>
      <c r="J43" s="61"/>
      <c r="K43" s="61"/>
      <c r="L43" s="61"/>
      <c r="M43" s="61"/>
      <c r="N43" s="61"/>
      <c r="O43" s="61"/>
      <c r="P43" s="61"/>
      <c r="Q43" s="61"/>
      <c r="R43" s="5"/>
      <c r="S43" s="5"/>
      <c r="T43" s="5"/>
      <c r="U43" s="5"/>
      <c r="V43" s="5"/>
      <c r="W43" s="5"/>
      <c r="X43" s="5"/>
      <c r="Y43" s="5"/>
      <c r="Z43" s="5"/>
      <c r="AA43" s="5"/>
    </row>
    <row r="44" spans="1:51" ht="14.45" customHeight="1">
      <c r="A44" s="57"/>
      <c r="B44" s="9" t="s">
        <v>6</v>
      </c>
      <c r="C44" s="8"/>
      <c r="D44" s="8"/>
      <c r="E44" s="8"/>
      <c r="I44" s="9" t="s">
        <v>256</v>
      </c>
      <c r="M44" s="229"/>
      <c r="N44" s="230"/>
      <c r="O44" s="230"/>
      <c r="P44" s="230"/>
      <c r="Q44" s="230"/>
      <c r="R44" s="230"/>
      <c r="S44" s="231"/>
      <c r="T44" s="9"/>
      <c r="X44" s="49"/>
      <c r="Y44" s="49"/>
      <c r="Z44" s="49"/>
      <c r="AA44" s="49"/>
      <c r="AC44" s="15"/>
      <c r="AD44" s="15"/>
      <c r="AE44" s="15"/>
      <c r="AF44" s="15"/>
      <c r="AG44" s="15"/>
      <c r="AH44" s="15"/>
      <c r="AI44" s="15"/>
      <c r="AJ44" s="15"/>
      <c r="AK44" s="15"/>
      <c r="AL44" s="15"/>
      <c r="AM44" s="15"/>
      <c r="AN44" s="15"/>
      <c r="AO44" s="15"/>
      <c r="AP44" s="15"/>
      <c r="AQ44" s="15"/>
      <c r="AR44" s="15"/>
      <c r="AS44" s="15"/>
      <c r="AT44" s="15"/>
      <c r="AU44" s="15"/>
      <c r="AV44" s="15"/>
      <c r="AW44" s="15"/>
      <c r="AX44" s="15"/>
    </row>
    <row r="45" spans="1:51" ht="9.6" customHeight="1">
      <c r="R45" s="8"/>
      <c r="AB45" s="49"/>
      <c r="AC45" s="51"/>
      <c r="AD45" s="15"/>
      <c r="AE45" s="15"/>
      <c r="AF45" s="15"/>
      <c r="AG45" s="15"/>
      <c r="AH45" s="15"/>
      <c r="AI45" s="15"/>
      <c r="AJ45" s="15"/>
      <c r="AK45" s="15"/>
      <c r="AL45" s="15"/>
      <c r="AM45" s="15"/>
      <c r="AN45" s="15"/>
      <c r="AO45" s="15"/>
      <c r="AP45" s="15"/>
      <c r="AQ45" s="15"/>
      <c r="AR45" s="15"/>
      <c r="AS45" s="15"/>
      <c r="AT45" s="15"/>
      <c r="AU45" s="15"/>
      <c r="AV45" s="15"/>
      <c r="AW45" s="15"/>
      <c r="AX45" s="15"/>
    </row>
    <row r="46" spans="1:51" ht="14.45" customHeight="1">
      <c r="A46" s="57"/>
      <c r="B46" s="9" t="s">
        <v>7</v>
      </c>
      <c r="I46" s="9" t="s">
        <v>256</v>
      </c>
      <c r="M46" s="229"/>
      <c r="N46" s="230"/>
      <c r="O46" s="230"/>
      <c r="P46" s="230"/>
      <c r="Q46" s="230"/>
      <c r="R46" s="230"/>
      <c r="S46" s="231"/>
      <c r="AB46" s="49"/>
      <c r="AC46" s="51"/>
      <c r="AD46" s="15"/>
      <c r="AE46" s="15"/>
      <c r="AF46" s="15"/>
      <c r="AG46" s="15"/>
      <c r="AH46" s="15"/>
      <c r="AI46" s="15"/>
      <c r="AJ46" s="15"/>
      <c r="AK46" s="15"/>
      <c r="AL46" s="15"/>
      <c r="AM46" s="15"/>
      <c r="AN46" s="15"/>
      <c r="AO46" s="15"/>
      <c r="AP46" s="15"/>
      <c r="AQ46" s="15"/>
      <c r="AR46" s="15"/>
      <c r="AS46" s="15"/>
      <c r="AT46" s="15"/>
      <c r="AU46" s="15"/>
      <c r="AV46" s="15"/>
      <c r="AW46" s="15"/>
      <c r="AX46" s="15"/>
    </row>
    <row r="47" spans="1:51" ht="9" customHeight="1">
      <c r="R47" s="8"/>
      <c r="AC47" s="15"/>
      <c r="AD47" s="15"/>
      <c r="AE47" s="15"/>
      <c r="AF47" s="15"/>
      <c r="AG47" s="15"/>
      <c r="AH47" s="15"/>
      <c r="AI47" s="15"/>
      <c r="AJ47" s="15"/>
      <c r="AK47" s="15"/>
      <c r="AL47" s="15"/>
      <c r="AM47" s="15"/>
      <c r="AN47" s="15"/>
      <c r="AO47" s="15"/>
      <c r="AP47" s="15"/>
      <c r="AQ47" s="15"/>
      <c r="AR47" s="15"/>
      <c r="AS47" s="15"/>
      <c r="AT47" s="15"/>
      <c r="AU47" s="15"/>
      <c r="AV47" s="15"/>
      <c r="AW47" s="15"/>
      <c r="AX47" s="15"/>
    </row>
    <row r="48" spans="1:51" ht="14.45" customHeight="1">
      <c r="A48" s="57"/>
      <c r="B48" s="9" t="s">
        <v>8</v>
      </c>
      <c r="C48" s="14"/>
      <c r="D48" s="14"/>
      <c r="I48" s="9" t="s">
        <v>256</v>
      </c>
      <c r="M48" s="229"/>
      <c r="N48" s="230"/>
      <c r="O48" s="230"/>
      <c r="P48" s="230"/>
      <c r="Q48" s="230"/>
      <c r="R48" s="230"/>
      <c r="S48" s="231"/>
      <c r="AC48" s="15"/>
      <c r="AD48" s="15"/>
      <c r="AE48" s="15"/>
      <c r="AF48" s="15"/>
      <c r="AG48" s="15"/>
      <c r="AH48" s="15"/>
      <c r="AI48" s="15"/>
      <c r="AJ48" s="15"/>
      <c r="AK48" s="15"/>
      <c r="AL48" s="15"/>
      <c r="AM48" s="15"/>
      <c r="AN48" s="15"/>
      <c r="AO48" s="15"/>
      <c r="AP48" s="15"/>
      <c r="AQ48" s="15"/>
      <c r="AR48" s="15"/>
      <c r="AS48" s="15"/>
      <c r="AT48" s="15"/>
      <c r="AU48" s="15"/>
      <c r="AV48" s="15"/>
      <c r="AW48" s="15"/>
      <c r="AX48" s="15"/>
    </row>
    <row r="49" spans="1:51" s="49" customFormat="1" ht="14.45" customHeight="1">
      <c r="A49" s="50"/>
      <c r="B49" s="48"/>
      <c r="C49" s="50"/>
      <c r="D49" s="50"/>
      <c r="E49" s="48"/>
      <c r="F49" s="48"/>
      <c r="G49" s="48"/>
      <c r="H49" s="48"/>
      <c r="I49" s="48"/>
      <c r="J49" s="48"/>
      <c r="K49" s="48"/>
      <c r="L49" s="48"/>
      <c r="M49" s="48"/>
      <c r="N49" s="48"/>
      <c r="O49" s="48"/>
      <c r="P49" s="48"/>
      <c r="Q49" s="48"/>
      <c r="AC49" s="51"/>
      <c r="AD49" s="51"/>
      <c r="AE49" s="51"/>
      <c r="AF49" s="51"/>
      <c r="AG49" s="51"/>
      <c r="AH49" s="51"/>
      <c r="AI49" s="51"/>
      <c r="AJ49" s="51"/>
      <c r="AK49" s="51"/>
      <c r="AL49" s="51"/>
      <c r="AM49" s="51"/>
      <c r="AN49" s="51"/>
      <c r="AO49" s="51"/>
      <c r="AP49" s="51"/>
      <c r="AQ49" s="51"/>
      <c r="AR49" s="51"/>
      <c r="AS49" s="51"/>
      <c r="AT49" s="51"/>
      <c r="AU49" s="51"/>
      <c r="AV49" s="51"/>
      <c r="AW49" s="51"/>
      <c r="AX49" s="51"/>
    </row>
    <row r="50" spans="1:51" ht="9.6" customHeight="1">
      <c r="R50" s="8"/>
      <c r="U50" s="46"/>
      <c r="AC50" s="15"/>
      <c r="AD50" s="15"/>
      <c r="AE50" s="15"/>
      <c r="AF50" s="15"/>
      <c r="AG50" s="15"/>
      <c r="AH50" s="15"/>
      <c r="AI50" s="15"/>
      <c r="AJ50" s="15"/>
      <c r="AK50" s="15"/>
      <c r="AL50" s="15"/>
      <c r="AM50" s="15"/>
      <c r="AN50" s="15"/>
      <c r="AO50" s="15"/>
      <c r="AP50" s="15"/>
      <c r="AQ50" s="15"/>
      <c r="AR50" s="15"/>
      <c r="AS50" s="15"/>
      <c r="AT50" s="15"/>
      <c r="AU50" s="15"/>
      <c r="AV50" s="15"/>
      <c r="AW50" s="15"/>
      <c r="AX50" s="15"/>
    </row>
    <row r="51" spans="1:51" ht="14.45" customHeight="1">
      <c r="A51" s="9" t="s">
        <v>46</v>
      </c>
      <c r="D51" s="38"/>
      <c r="E51" s="9" t="s">
        <v>37</v>
      </c>
      <c r="F51" s="8"/>
      <c r="G51" s="8"/>
      <c r="H51" s="8"/>
      <c r="K51" s="8"/>
      <c r="L51" s="38"/>
      <c r="M51" s="9" t="s">
        <v>38</v>
      </c>
      <c r="U51" s="38"/>
      <c r="V51" s="9" t="s">
        <v>39</v>
      </c>
      <c r="AC51" s="15"/>
      <c r="AD51" s="15"/>
      <c r="AE51" s="15"/>
      <c r="AF51" s="15"/>
      <c r="AG51" s="15"/>
      <c r="AH51" s="15"/>
      <c r="AI51" s="15"/>
      <c r="AJ51" s="15"/>
      <c r="AK51" s="15"/>
      <c r="AL51" s="15"/>
      <c r="AM51" s="15"/>
      <c r="AN51" s="15"/>
      <c r="AO51" s="15"/>
      <c r="AP51" s="15"/>
      <c r="AQ51" s="15"/>
      <c r="AR51" s="15"/>
      <c r="AS51" s="15"/>
      <c r="AT51" s="15"/>
      <c r="AU51" s="15"/>
      <c r="AV51" s="15"/>
      <c r="AW51" s="15"/>
      <c r="AX51" s="15"/>
    </row>
    <row r="52" spans="1:51" ht="9" customHeight="1">
      <c r="R52" s="8"/>
      <c r="AC52" s="15"/>
      <c r="AD52" s="15"/>
      <c r="AE52" s="15"/>
      <c r="AF52" s="15"/>
      <c r="AG52" s="15"/>
      <c r="AH52" s="15"/>
      <c r="AI52" s="15"/>
      <c r="AJ52" s="15"/>
      <c r="AK52" s="15"/>
      <c r="AL52" s="15"/>
      <c r="AM52" s="15"/>
      <c r="AN52" s="15"/>
      <c r="AO52" s="15"/>
      <c r="AP52" s="15"/>
      <c r="AQ52" s="15"/>
      <c r="AR52" s="15"/>
      <c r="AS52" s="15"/>
      <c r="AT52" s="15"/>
      <c r="AU52" s="15"/>
      <c r="AV52" s="15"/>
      <c r="AW52" s="15"/>
      <c r="AX52" s="15"/>
    </row>
    <row r="53" spans="1:51" ht="16.149999999999999" customHeight="1">
      <c r="D53" s="38"/>
      <c r="E53" s="9" t="s">
        <v>40</v>
      </c>
      <c r="F53" s="8"/>
      <c r="G53" s="8"/>
      <c r="H53" s="222"/>
      <c r="I53" s="223"/>
      <c r="J53" s="223"/>
      <c r="K53" s="223"/>
      <c r="L53" s="223"/>
      <c r="M53" s="223"/>
      <c r="N53" s="223"/>
      <c r="O53" s="223"/>
      <c r="P53" s="223"/>
      <c r="Q53" s="223"/>
      <c r="R53" s="223"/>
      <c r="S53" s="223"/>
      <c r="T53" s="223"/>
      <c r="U53" s="223"/>
      <c r="V53" s="223"/>
      <c r="W53" s="223"/>
      <c r="X53" s="224"/>
      <c r="Y53" s="8" t="s">
        <v>41</v>
      </c>
      <c r="AC53" s="15"/>
      <c r="AD53" s="15"/>
      <c r="AE53" s="15"/>
      <c r="AF53" s="15"/>
      <c r="AG53" s="15"/>
      <c r="AH53" s="15"/>
      <c r="AI53" s="15"/>
      <c r="AJ53" s="15"/>
      <c r="AK53" s="15"/>
      <c r="AL53" s="15"/>
      <c r="AM53" s="15"/>
      <c r="AN53" s="15"/>
      <c r="AO53" s="15"/>
      <c r="AP53" s="15"/>
      <c r="AQ53" s="15"/>
      <c r="AR53" s="15"/>
      <c r="AS53" s="15"/>
      <c r="AT53" s="15"/>
      <c r="AU53" s="15"/>
      <c r="AV53" s="15"/>
      <c r="AW53" s="15"/>
      <c r="AX53" s="15"/>
    </row>
    <row r="54" spans="1:51" ht="14.45" customHeight="1">
      <c r="E54" s="14"/>
      <c r="F54" s="14"/>
      <c r="G54" s="14"/>
      <c r="R54" s="8"/>
      <c r="AC54" s="15"/>
      <c r="AD54" s="15"/>
      <c r="AE54" s="15"/>
      <c r="AF54" s="15"/>
      <c r="AG54" s="15"/>
      <c r="AH54" s="15"/>
      <c r="AI54" s="15"/>
      <c r="AJ54" s="15"/>
      <c r="AK54" s="15"/>
      <c r="AL54" s="15"/>
      <c r="AM54" s="15"/>
      <c r="AN54" s="15"/>
      <c r="AO54" s="15"/>
      <c r="AP54" s="15"/>
      <c r="AQ54" s="15"/>
      <c r="AR54" s="15"/>
      <c r="AS54" s="15"/>
      <c r="AT54" s="15"/>
      <c r="AU54" s="15"/>
      <c r="AV54" s="15"/>
      <c r="AW54" s="15"/>
      <c r="AX54" s="15"/>
    </row>
    <row r="55" spans="1:51" ht="14.45" customHeight="1">
      <c r="E55" s="14"/>
      <c r="F55" s="14"/>
      <c r="G55" s="14"/>
      <c r="R55" s="8"/>
      <c r="AC55" s="15"/>
      <c r="AD55" s="15"/>
      <c r="AE55" s="15"/>
      <c r="AF55" s="15"/>
      <c r="AG55" s="15"/>
      <c r="AH55" s="15"/>
      <c r="AI55" s="15"/>
      <c r="AJ55" s="15"/>
      <c r="AK55" s="15"/>
      <c r="AL55" s="15"/>
      <c r="AM55" s="15"/>
      <c r="AN55" s="15"/>
      <c r="AO55" s="15"/>
      <c r="AP55" s="15"/>
      <c r="AQ55" s="15"/>
      <c r="AR55" s="15"/>
      <c r="AS55" s="15"/>
      <c r="AT55" s="15"/>
      <c r="AU55" s="15"/>
      <c r="AV55" s="15"/>
      <c r="AW55" s="15"/>
      <c r="AX55" s="15"/>
    </row>
    <row r="56" spans="1:51" ht="14.45" customHeight="1">
      <c r="R56" s="8"/>
      <c r="AC56" s="15"/>
      <c r="AD56" s="15"/>
      <c r="AE56" s="15"/>
      <c r="AF56" s="15"/>
      <c r="AG56" s="15"/>
      <c r="AH56" s="15"/>
      <c r="AI56" s="15"/>
      <c r="AJ56" s="15"/>
      <c r="AK56" s="15"/>
      <c r="AL56" s="15"/>
      <c r="AM56" s="15"/>
      <c r="AN56" s="15"/>
      <c r="AO56" s="15"/>
      <c r="AP56" s="15"/>
      <c r="AQ56" s="15"/>
      <c r="AR56" s="15"/>
      <c r="AS56" s="15"/>
      <c r="AT56" s="15"/>
      <c r="AU56" s="15"/>
      <c r="AV56" s="15"/>
      <c r="AW56" s="15"/>
      <c r="AX56" s="15"/>
    </row>
    <row r="57" spans="1:51" ht="14.45" customHeight="1">
      <c r="R57" s="8"/>
      <c r="AC57" s="15"/>
      <c r="AD57" s="15"/>
      <c r="AE57" s="15"/>
      <c r="AF57" s="15"/>
      <c r="AG57" s="15"/>
      <c r="AH57" s="15"/>
      <c r="AI57" s="15"/>
      <c r="AJ57" s="15"/>
      <c r="AK57" s="15"/>
      <c r="AL57" s="15"/>
      <c r="AM57" s="15"/>
      <c r="AN57" s="15"/>
      <c r="AO57" s="15"/>
      <c r="AP57" s="15"/>
      <c r="AQ57" s="15"/>
      <c r="AR57" s="15"/>
      <c r="AS57" s="15"/>
      <c r="AT57" s="15"/>
      <c r="AU57" s="15"/>
      <c r="AV57" s="15"/>
      <c r="AW57" s="15"/>
      <c r="AX57" s="15"/>
    </row>
    <row r="58" spans="1:51" ht="14.45" customHeight="1">
      <c r="R58" s="8"/>
      <c r="AC58" s="15"/>
      <c r="AD58" s="15"/>
      <c r="AE58" s="15"/>
      <c r="AF58" s="15"/>
      <c r="AG58" s="15"/>
      <c r="AH58" s="15"/>
      <c r="AI58" s="15"/>
      <c r="AJ58" s="15"/>
      <c r="AK58" s="15"/>
      <c r="AL58" s="15"/>
      <c r="AM58" s="15"/>
      <c r="AN58" s="15"/>
      <c r="AO58" s="15"/>
      <c r="AP58" s="15"/>
      <c r="AQ58" s="15"/>
      <c r="AR58" s="15"/>
      <c r="AS58" s="15"/>
      <c r="AT58" s="15"/>
      <c r="AU58" s="15"/>
      <c r="AV58" s="15"/>
      <c r="AW58" s="15"/>
      <c r="AX58" s="15"/>
    </row>
    <row r="59" spans="1:51" ht="14.45" customHeight="1">
      <c r="R59" s="8"/>
      <c r="AC59" s="15"/>
      <c r="AD59" s="15"/>
      <c r="AE59" s="15"/>
      <c r="AF59" s="15"/>
      <c r="AG59" s="15"/>
      <c r="AH59" s="15"/>
      <c r="AI59" s="15"/>
      <c r="AJ59" s="15"/>
      <c r="AK59" s="15"/>
      <c r="AL59" s="15"/>
      <c r="AM59" s="15"/>
      <c r="AN59" s="15"/>
      <c r="AO59" s="15"/>
      <c r="AP59" s="15"/>
      <c r="AQ59" s="15"/>
      <c r="AR59" s="15"/>
      <c r="AS59" s="15"/>
      <c r="AT59" s="15"/>
      <c r="AU59" s="15"/>
      <c r="AV59" s="15"/>
      <c r="AW59" s="15"/>
      <c r="AX59" s="15"/>
    </row>
    <row r="60" spans="1:51" ht="14.45" customHeight="1">
      <c r="AD60" s="15"/>
      <c r="AE60" s="15"/>
      <c r="AF60" s="15"/>
      <c r="AG60" s="15"/>
      <c r="AH60" s="15"/>
      <c r="AI60" s="15"/>
      <c r="AJ60" s="15"/>
      <c r="AK60" s="15"/>
      <c r="AL60" s="15"/>
      <c r="AM60" s="15"/>
      <c r="AN60" s="15"/>
      <c r="AO60" s="15"/>
      <c r="AP60" s="15"/>
      <c r="AQ60" s="15"/>
      <c r="AR60" s="15"/>
      <c r="AS60" s="15"/>
      <c r="AT60" s="15"/>
      <c r="AU60" s="15"/>
      <c r="AV60" s="15"/>
      <c r="AW60" s="15"/>
      <c r="AX60" s="15"/>
      <c r="AY60" s="15"/>
    </row>
    <row r="61" spans="1:51" ht="14.45" customHeight="1">
      <c r="AD61" s="15"/>
      <c r="AE61" s="15"/>
      <c r="AF61" s="15"/>
      <c r="AG61" s="15"/>
      <c r="AH61" s="15"/>
      <c r="AI61" s="15"/>
      <c r="AJ61" s="15"/>
      <c r="AK61" s="15"/>
      <c r="AL61" s="15"/>
      <c r="AM61" s="15"/>
      <c r="AN61" s="15"/>
      <c r="AO61" s="15"/>
      <c r="AP61" s="15"/>
      <c r="AQ61" s="15"/>
      <c r="AR61" s="15"/>
      <c r="AS61" s="15"/>
      <c r="AT61" s="15"/>
      <c r="AU61" s="15"/>
      <c r="AV61" s="15"/>
      <c r="AW61" s="15"/>
      <c r="AX61" s="15"/>
      <c r="AY61" s="15"/>
    </row>
    <row r="62" spans="1:51" ht="14.45" customHeight="1">
      <c r="AD62" s="15"/>
      <c r="AE62" s="15"/>
      <c r="AF62" s="15"/>
      <c r="AG62" s="15"/>
      <c r="AH62" s="15"/>
      <c r="AI62" s="15"/>
      <c r="AJ62" s="15"/>
      <c r="AK62" s="15"/>
      <c r="AL62" s="15"/>
      <c r="AM62" s="15"/>
      <c r="AN62" s="15"/>
      <c r="AO62" s="15"/>
      <c r="AP62" s="15"/>
      <c r="AQ62" s="15"/>
      <c r="AR62" s="15"/>
      <c r="AS62" s="15"/>
      <c r="AT62" s="15"/>
      <c r="AU62" s="15"/>
      <c r="AV62" s="15"/>
      <c r="AW62" s="15"/>
      <c r="AX62" s="15"/>
      <c r="AY62" s="15"/>
    </row>
    <row r="63" spans="1:51" ht="14.45" customHeight="1">
      <c r="AD63" s="15"/>
      <c r="AE63" s="15"/>
      <c r="AF63" s="15"/>
      <c r="AG63" s="15"/>
      <c r="AH63" s="15"/>
      <c r="AI63" s="15"/>
      <c r="AJ63" s="15"/>
      <c r="AK63" s="15"/>
      <c r="AL63" s="15"/>
      <c r="AM63" s="15"/>
      <c r="AN63" s="15"/>
      <c r="AO63" s="15"/>
      <c r="AP63" s="15"/>
      <c r="AQ63" s="15"/>
      <c r="AR63" s="15"/>
      <c r="AS63" s="15"/>
      <c r="AT63" s="15"/>
      <c r="AU63" s="15"/>
      <c r="AV63" s="15"/>
      <c r="AW63" s="15"/>
      <c r="AX63" s="15"/>
      <c r="AY63" s="15"/>
    </row>
    <row r="64" spans="1:51" ht="14.45" customHeight="1">
      <c r="AD64" s="15"/>
      <c r="AE64" s="15"/>
      <c r="AF64" s="15"/>
      <c r="AG64" s="15"/>
      <c r="AH64" s="15"/>
      <c r="AI64" s="15"/>
      <c r="AJ64" s="15"/>
      <c r="AK64" s="15"/>
      <c r="AL64" s="15"/>
      <c r="AM64" s="15"/>
      <c r="AN64" s="15"/>
      <c r="AO64" s="15"/>
      <c r="AP64" s="15"/>
      <c r="AQ64" s="15"/>
      <c r="AR64" s="15"/>
      <c r="AS64" s="15"/>
      <c r="AT64" s="15"/>
      <c r="AU64" s="15"/>
      <c r="AV64" s="15"/>
      <c r="AW64" s="15"/>
      <c r="AX64" s="15"/>
      <c r="AY64" s="15"/>
    </row>
    <row r="65" spans="30:51" ht="14.45" customHeight="1">
      <c r="AD65" s="15"/>
      <c r="AE65" s="15"/>
      <c r="AF65" s="15"/>
      <c r="AG65" s="15"/>
      <c r="AH65" s="15"/>
      <c r="AI65" s="15"/>
      <c r="AJ65" s="15"/>
      <c r="AK65" s="15"/>
      <c r="AL65" s="15"/>
      <c r="AM65" s="15"/>
      <c r="AN65" s="15"/>
      <c r="AO65" s="15"/>
      <c r="AP65" s="15"/>
      <c r="AQ65" s="15"/>
      <c r="AR65" s="15"/>
      <c r="AS65" s="15"/>
      <c r="AT65" s="15"/>
      <c r="AU65" s="15"/>
      <c r="AV65" s="15"/>
      <c r="AW65" s="15"/>
      <c r="AX65" s="15"/>
      <c r="AY65" s="15"/>
    </row>
    <row r="66" spans="30:51" ht="14.45" customHeight="1">
      <c r="AD66" s="15"/>
      <c r="AE66" s="15"/>
      <c r="AF66" s="15"/>
      <c r="AG66" s="15"/>
      <c r="AH66" s="15"/>
      <c r="AI66" s="15"/>
      <c r="AJ66" s="15"/>
      <c r="AK66" s="15"/>
      <c r="AL66" s="15"/>
      <c r="AM66" s="15"/>
      <c r="AN66" s="15"/>
      <c r="AO66" s="15"/>
      <c r="AP66" s="15"/>
      <c r="AQ66" s="15"/>
      <c r="AR66" s="15"/>
      <c r="AS66" s="15"/>
      <c r="AT66" s="15"/>
      <c r="AU66" s="15"/>
      <c r="AV66" s="15"/>
      <c r="AW66" s="15"/>
      <c r="AX66" s="15"/>
      <c r="AY66" s="15"/>
    </row>
    <row r="67" spans="30:51" ht="14.45" customHeight="1">
      <c r="AD67" s="15"/>
      <c r="AE67" s="15"/>
      <c r="AF67" s="15"/>
      <c r="AG67" s="15"/>
      <c r="AH67" s="15"/>
      <c r="AI67" s="15"/>
      <c r="AJ67" s="15"/>
      <c r="AK67" s="15"/>
      <c r="AL67" s="15"/>
      <c r="AM67" s="15"/>
      <c r="AN67" s="15"/>
      <c r="AO67" s="15"/>
      <c r="AP67" s="15"/>
      <c r="AQ67" s="15"/>
      <c r="AR67" s="15"/>
      <c r="AS67" s="15"/>
      <c r="AT67" s="15"/>
      <c r="AU67" s="15"/>
      <c r="AV67" s="15"/>
      <c r="AW67" s="15"/>
      <c r="AX67" s="15"/>
      <c r="AY67" s="15"/>
    </row>
    <row r="68" spans="30:51" ht="14.45" customHeight="1">
      <c r="AD68" s="15"/>
      <c r="AE68" s="15"/>
      <c r="AF68" s="15"/>
      <c r="AG68" s="15"/>
      <c r="AH68" s="15"/>
      <c r="AI68" s="15"/>
      <c r="AJ68" s="15"/>
      <c r="AK68" s="15"/>
      <c r="AL68" s="15"/>
      <c r="AM68" s="15"/>
      <c r="AN68" s="15"/>
      <c r="AO68" s="15"/>
      <c r="AP68" s="15"/>
      <c r="AQ68" s="15"/>
      <c r="AR68" s="15"/>
      <c r="AS68" s="15"/>
      <c r="AT68" s="15"/>
      <c r="AU68" s="15"/>
      <c r="AV68" s="15"/>
      <c r="AW68" s="15"/>
      <c r="AX68" s="15"/>
      <c r="AY68" s="15"/>
    </row>
    <row r="69" spans="30:51">
      <c r="AD69" s="15"/>
      <c r="AE69" s="15"/>
      <c r="AF69" s="15"/>
      <c r="AG69" s="15"/>
      <c r="AH69" s="15"/>
      <c r="AI69" s="15"/>
      <c r="AJ69" s="15"/>
      <c r="AK69" s="15"/>
      <c r="AL69" s="15"/>
      <c r="AM69" s="15"/>
      <c r="AN69" s="15"/>
      <c r="AO69" s="15"/>
      <c r="AP69" s="15"/>
      <c r="AQ69" s="15"/>
      <c r="AR69" s="15"/>
      <c r="AS69" s="15"/>
      <c r="AT69" s="15"/>
      <c r="AU69" s="15"/>
      <c r="AV69" s="15"/>
      <c r="AW69" s="15"/>
      <c r="AX69" s="15"/>
      <c r="AY69" s="15"/>
    </row>
    <row r="70" spans="30:51">
      <c r="AD70" s="15"/>
      <c r="AE70" s="15"/>
      <c r="AF70" s="15"/>
      <c r="AG70" s="15"/>
      <c r="AH70" s="15"/>
      <c r="AI70" s="15"/>
      <c r="AJ70" s="15"/>
      <c r="AK70" s="15"/>
      <c r="AL70" s="15"/>
      <c r="AM70" s="15"/>
      <c r="AN70" s="15"/>
      <c r="AO70" s="15"/>
      <c r="AP70" s="15"/>
      <c r="AQ70" s="15"/>
      <c r="AR70" s="15"/>
      <c r="AS70" s="15"/>
      <c r="AT70" s="15"/>
      <c r="AU70" s="15"/>
      <c r="AV70" s="15"/>
      <c r="AW70" s="15"/>
      <c r="AX70" s="15"/>
      <c r="AY70" s="15"/>
    </row>
    <row r="71" spans="30:51">
      <c r="AD71" s="15"/>
      <c r="AE71" s="15"/>
      <c r="AF71" s="15"/>
      <c r="AG71" s="15"/>
      <c r="AH71" s="15"/>
      <c r="AI71" s="15"/>
      <c r="AJ71" s="15"/>
      <c r="AK71" s="15"/>
      <c r="AL71" s="15"/>
      <c r="AM71" s="15"/>
      <c r="AN71" s="15"/>
      <c r="AO71" s="15"/>
      <c r="AP71" s="15"/>
      <c r="AQ71" s="15"/>
      <c r="AR71" s="15"/>
      <c r="AS71" s="15"/>
      <c r="AT71" s="15"/>
      <c r="AU71" s="15"/>
      <c r="AV71" s="15"/>
      <c r="AW71" s="15"/>
      <c r="AX71" s="15"/>
      <c r="AY71" s="15"/>
    </row>
    <row r="72" spans="30:51">
      <c r="AD72" s="15"/>
      <c r="AE72" s="15"/>
      <c r="AF72" s="15"/>
      <c r="AG72" s="15"/>
      <c r="AH72" s="15"/>
      <c r="AI72" s="15"/>
      <c r="AJ72" s="15"/>
      <c r="AK72" s="15"/>
      <c r="AL72" s="15"/>
      <c r="AM72" s="15"/>
      <c r="AN72" s="15"/>
      <c r="AO72" s="15"/>
      <c r="AP72" s="15"/>
      <c r="AQ72" s="15"/>
      <c r="AR72" s="15"/>
      <c r="AS72" s="15"/>
      <c r="AT72" s="15"/>
      <c r="AU72" s="15"/>
      <c r="AV72" s="15"/>
      <c r="AW72" s="15"/>
      <c r="AX72" s="15"/>
      <c r="AY72" s="15"/>
    </row>
    <row r="73" spans="30:51">
      <c r="AD73" s="15"/>
      <c r="AE73" s="15"/>
      <c r="AF73" s="15"/>
      <c r="AG73" s="15"/>
      <c r="AH73" s="15"/>
      <c r="AI73" s="15"/>
      <c r="AJ73" s="15"/>
      <c r="AK73" s="15"/>
      <c r="AL73" s="15"/>
      <c r="AM73" s="15"/>
      <c r="AN73" s="15"/>
      <c r="AO73" s="15"/>
      <c r="AP73" s="15"/>
      <c r="AQ73" s="15"/>
      <c r="AR73" s="15"/>
      <c r="AS73" s="15"/>
      <c r="AT73" s="15"/>
      <c r="AU73" s="15"/>
      <c r="AV73" s="15"/>
      <c r="AW73" s="15"/>
      <c r="AX73" s="15"/>
      <c r="AY73" s="15"/>
    </row>
    <row r="74" spans="30:51">
      <c r="AD74" s="15"/>
      <c r="AE74" s="15"/>
      <c r="AF74" s="15"/>
      <c r="AG74" s="15"/>
      <c r="AH74" s="15"/>
      <c r="AI74" s="15"/>
      <c r="AJ74" s="15"/>
      <c r="AK74" s="15"/>
      <c r="AL74" s="15"/>
      <c r="AM74" s="15"/>
      <c r="AN74" s="15"/>
      <c r="AO74" s="15"/>
      <c r="AP74" s="15"/>
      <c r="AQ74" s="15"/>
      <c r="AR74" s="15"/>
      <c r="AS74" s="15"/>
      <c r="AT74" s="15"/>
      <c r="AU74" s="15"/>
      <c r="AV74" s="15"/>
      <c r="AW74" s="15"/>
      <c r="AX74" s="15"/>
      <c r="AY74" s="15"/>
    </row>
    <row r="75" spans="30:51">
      <c r="AD75" s="15"/>
      <c r="AE75" s="15"/>
      <c r="AF75" s="15"/>
      <c r="AG75" s="15"/>
      <c r="AH75" s="15"/>
      <c r="AI75" s="15"/>
      <c r="AJ75" s="15"/>
      <c r="AK75" s="15"/>
      <c r="AL75" s="15"/>
      <c r="AM75" s="15"/>
      <c r="AN75" s="15"/>
      <c r="AO75" s="15"/>
      <c r="AP75" s="15"/>
      <c r="AQ75" s="15"/>
      <c r="AR75" s="15"/>
      <c r="AS75" s="15"/>
      <c r="AT75" s="15"/>
      <c r="AU75" s="15"/>
      <c r="AV75" s="15"/>
      <c r="AW75" s="15"/>
      <c r="AX75" s="15"/>
      <c r="AY75" s="15"/>
    </row>
    <row r="76" spans="30:51">
      <c r="AD76" s="15"/>
      <c r="AE76" s="15"/>
      <c r="AF76" s="15"/>
      <c r="AG76" s="15"/>
      <c r="AH76" s="15"/>
      <c r="AI76" s="15"/>
      <c r="AJ76" s="15"/>
      <c r="AK76" s="15"/>
      <c r="AL76" s="15"/>
      <c r="AM76" s="15"/>
      <c r="AN76" s="15"/>
      <c r="AO76" s="15"/>
      <c r="AP76" s="15"/>
      <c r="AQ76" s="15"/>
      <c r="AR76" s="15"/>
      <c r="AS76" s="15"/>
      <c r="AT76" s="15"/>
      <c r="AU76" s="15"/>
      <c r="AV76" s="15"/>
      <c r="AW76" s="15"/>
      <c r="AX76" s="15"/>
      <c r="AY76" s="15"/>
    </row>
    <row r="77" spans="30:51">
      <c r="AD77" s="15"/>
      <c r="AE77" s="15"/>
      <c r="AF77" s="15"/>
      <c r="AG77" s="15"/>
      <c r="AH77" s="15"/>
      <c r="AI77" s="15"/>
      <c r="AJ77" s="15"/>
      <c r="AK77" s="15"/>
      <c r="AL77" s="15"/>
      <c r="AM77" s="15"/>
      <c r="AN77" s="15"/>
      <c r="AO77" s="15"/>
      <c r="AP77" s="15"/>
      <c r="AQ77" s="15"/>
      <c r="AR77" s="15"/>
      <c r="AS77" s="15"/>
      <c r="AT77" s="15"/>
      <c r="AU77" s="15"/>
      <c r="AV77" s="15"/>
      <c r="AW77" s="15"/>
      <c r="AX77" s="15"/>
      <c r="AY77" s="15"/>
    </row>
    <row r="78" spans="30:51">
      <c r="AD78" s="15"/>
      <c r="AE78" s="15"/>
      <c r="AF78" s="15"/>
      <c r="AG78" s="15"/>
      <c r="AH78" s="15"/>
      <c r="AI78" s="15"/>
      <c r="AJ78" s="15"/>
      <c r="AK78" s="15"/>
      <c r="AL78" s="15"/>
      <c r="AM78" s="15"/>
      <c r="AN78" s="15"/>
      <c r="AO78" s="15"/>
      <c r="AP78" s="15"/>
      <c r="AQ78" s="15"/>
      <c r="AR78" s="15"/>
      <c r="AS78" s="15"/>
      <c r="AT78" s="15"/>
      <c r="AU78" s="15"/>
      <c r="AV78" s="15"/>
      <c r="AW78" s="15"/>
      <c r="AX78" s="15"/>
      <c r="AY78" s="15"/>
    </row>
    <row r="79" spans="30:51">
      <c r="AD79" s="15"/>
      <c r="AE79" s="15"/>
      <c r="AF79" s="15"/>
      <c r="AG79" s="15"/>
      <c r="AH79" s="15"/>
      <c r="AI79" s="15"/>
      <c r="AJ79" s="15"/>
      <c r="AK79" s="15"/>
      <c r="AL79" s="15"/>
      <c r="AM79" s="15"/>
      <c r="AN79" s="15"/>
      <c r="AO79" s="15"/>
      <c r="AP79" s="15"/>
      <c r="AQ79" s="15"/>
      <c r="AR79" s="15"/>
      <c r="AS79" s="15"/>
      <c r="AT79" s="15"/>
      <c r="AU79" s="15"/>
      <c r="AV79" s="15"/>
      <c r="AW79" s="15"/>
      <c r="AX79" s="15"/>
      <c r="AY79" s="15"/>
    </row>
    <row r="80" spans="30:51">
      <c r="AD80" s="15"/>
      <c r="AE80" s="15"/>
      <c r="AF80" s="15"/>
      <c r="AG80" s="15"/>
      <c r="AH80" s="15"/>
      <c r="AI80" s="15"/>
      <c r="AJ80" s="15"/>
      <c r="AK80" s="15"/>
      <c r="AL80" s="15"/>
      <c r="AM80" s="15"/>
      <c r="AN80" s="15"/>
      <c r="AO80" s="15"/>
      <c r="AP80" s="15"/>
      <c r="AQ80" s="15"/>
      <c r="AR80" s="15"/>
      <c r="AS80" s="15"/>
      <c r="AT80" s="15"/>
      <c r="AU80" s="15"/>
      <c r="AV80" s="15"/>
      <c r="AW80" s="15"/>
      <c r="AX80" s="15"/>
      <c r="AY80" s="15"/>
    </row>
    <row r="81" spans="30:51">
      <c r="AD81" s="15"/>
      <c r="AE81" s="15"/>
      <c r="AF81" s="15"/>
      <c r="AG81" s="15"/>
      <c r="AH81" s="15"/>
      <c r="AI81" s="15"/>
      <c r="AJ81" s="15"/>
      <c r="AK81" s="15"/>
      <c r="AL81" s="15"/>
      <c r="AM81" s="15"/>
      <c r="AN81" s="15"/>
      <c r="AO81" s="15"/>
      <c r="AP81" s="15"/>
      <c r="AQ81" s="15"/>
      <c r="AR81" s="15"/>
      <c r="AS81" s="15"/>
      <c r="AT81" s="15"/>
      <c r="AU81" s="15"/>
      <c r="AV81" s="15"/>
      <c r="AW81" s="15"/>
      <c r="AX81" s="15"/>
      <c r="AY81" s="15"/>
    </row>
    <row r="82" spans="30:51">
      <c r="AD82" s="15"/>
      <c r="AE82" s="15"/>
      <c r="AF82" s="15"/>
      <c r="AG82" s="15"/>
      <c r="AH82" s="15"/>
      <c r="AI82" s="15"/>
      <c r="AJ82" s="15"/>
      <c r="AK82" s="15"/>
      <c r="AL82" s="15"/>
      <c r="AM82" s="15"/>
      <c r="AN82" s="15"/>
      <c r="AO82" s="15"/>
      <c r="AP82" s="15"/>
      <c r="AQ82" s="15"/>
      <c r="AR82" s="15"/>
      <c r="AS82" s="15"/>
      <c r="AT82" s="15"/>
      <c r="AU82" s="15"/>
      <c r="AV82" s="15"/>
      <c r="AW82" s="15"/>
      <c r="AX82" s="15"/>
      <c r="AY82" s="15"/>
    </row>
    <row r="83" spans="30:51">
      <c r="AD83" s="15"/>
      <c r="AE83" s="15"/>
      <c r="AF83" s="15"/>
      <c r="AG83" s="15"/>
      <c r="AH83" s="15"/>
      <c r="AI83" s="15"/>
      <c r="AJ83" s="15"/>
      <c r="AK83" s="15"/>
      <c r="AL83" s="15"/>
      <c r="AM83" s="15"/>
      <c r="AN83" s="15"/>
      <c r="AO83" s="15"/>
      <c r="AP83" s="15"/>
      <c r="AQ83" s="15"/>
      <c r="AR83" s="15"/>
      <c r="AS83" s="15"/>
      <c r="AT83" s="15"/>
      <c r="AU83" s="15"/>
      <c r="AV83" s="15"/>
      <c r="AW83" s="15"/>
      <c r="AX83" s="15"/>
      <c r="AY83" s="15"/>
    </row>
    <row r="84" spans="30:51">
      <c r="AD84" s="15"/>
      <c r="AE84" s="15"/>
      <c r="AF84" s="15"/>
      <c r="AG84" s="15"/>
      <c r="AH84" s="15"/>
      <c r="AI84" s="15"/>
      <c r="AJ84" s="15"/>
      <c r="AK84" s="15"/>
      <c r="AL84" s="15"/>
      <c r="AM84" s="15"/>
      <c r="AN84" s="15"/>
      <c r="AO84" s="15"/>
      <c r="AP84" s="15"/>
      <c r="AQ84" s="15"/>
      <c r="AR84" s="15"/>
      <c r="AS84" s="15"/>
      <c r="AT84" s="15"/>
      <c r="AU84" s="15"/>
      <c r="AV84" s="15"/>
      <c r="AW84" s="15"/>
      <c r="AX84" s="15"/>
      <c r="AY84" s="15"/>
    </row>
    <row r="85" spans="30:51">
      <c r="AD85" s="15"/>
      <c r="AE85" s="15"/>
      <c r="AF85" s="15"/>
      <c r="AG85" s="15"/>
      <c r="AH85" s="15"/>
      <c r="AI85" s="15"/>
      <c r="AJ85" s="15"/>
      <c r="AK85" s="15"/>
      <c r="AL85" s="15"/>
      <c r="AM85" s="15"/>
      <c r="AN85" s="15"/>
      <c r="AO85" s="15"/>
      <c r="AP85" s="15"/>
      <c r="AQ85" s="15"/>
      <c r="AR85" s="15"/>
      <c r="AS85" s="15"/>
      <c r="AT85" s="15"/>
      <c r="AU85" s="15"/>
      <c r="AV85" s="15"/>
      <c r="AW85" s="15"/>
      <c r="AX85" s="15"/>
      <c r="AY85" s="15"/>
    </row>
    <row r="86" spans="30:51">
      <c r="AD86" s="15"/>
      <c r="AE86" s="15"/>
      <c r="AF86" s="15"/>
      <c r="AG86" s="15"/>
      <c r="AH86" s="15"/>
      <c r="AI86" s="15"/>
      <c r="AJ86" s="15"/>
      <c r="AK86" s="15"/>
      <c r="AL86" s="15"/>
      <c r="AM86" s="15"/>
      <c r="AN86" s="15"/>
      <c r="AO86" s="15"/>
      <c r="AP86" s="15"/>
      <c r="AQ86" s="15"/>
      <c r="AR86" s="15"/>
      <c r="AS86" s="15"/>
      <c r="AT86" s="15"/>
      <c r="AU86" s="15"/>
      <c r="AV86" s="15"/>
      <c r="AW86" s="15"/>
      <c r="AX86" s="15"/>
      <c r="AY86" s="15"/>
    </row>
    <row r="87" spans="30:51">
      <c r="AD87" s="15"/>
      <c r="AE87" s="15"/>
      <c r="AF87" s="15"/>
      <c r="AG87" s="15"/>
      <c r="AH87" s="15"/>
      <c r="AI87" s="15"/>
      <c r="AJ87" s="15"/>
      <c r="AK87" s="15"/>
      <c r="AL87" s="15"/>
      <c r="AM87" s="15"/>
      <c r="AN87" s="15"/>
      <c r="AO87" s="15"/>
      <c r="AP87" s="15"/>
      <c r="AQ87" s="15"/>
      <c r="AR87" s="15"/>
      <c r="AS87" s="15"/>
      <c r="AT87" s="15"/>
      <c r="AU87" s="15"/>
      <c r="AV87" s="15"/>
      <c r="AW87" s="15"/>
      <c r="AX87" s="15"/>
      <c r="AY87" s="15"/>
    </row>
    <row r="88" spans="30:51">
      <c r="AD88" s="15"/>
      <c r="AE88" s="15"/>
      <c r="AF88" s="15"/>
      <c r="AG88" s="15"/>
      <c r="AH88" s="15"/>
      <c r="AI88" s="15"/>
      <c r="AJ88" s="15"/>
      <c r="AK88" s="15"/>
      <c r="AL88" s="15"/>
      <c r="AM88" s="15"/>
      <c r="AN88" s="15"/>
      <c r="AO88" s="15"/>
      <c r="AP88" s="15"/>
      <c r="AQ88" s="15"/>
      <c r="AR88" s="15"/>
      <c r="AS88" s="15"/>
      <c r="AT88" s="15"/>
      <c r="AU88" s="15"/>
      <c r="AV88" s="15"/>
      <c r="AW88" s="15"/>
      <c r="AX88" s="15"/>
      <c r="AY88" s="15"/>
    </row>
    <row r="89" spans="30:51">
      <c r="AD89" s="15"/>
      <c r="AE89" s="15"/>
      <c r="AF89" s="15"/>
      <c r="AG89" s="15"/>
      <c r="AH89" s="15"/>
      <c r="AI89" s="15"/>
      <c r="AJ89" s="15"/>
      <c r="AK89" s="15"/>
      <c r="AL89" s="15"/>
      <c r="AM89" s="15"/>
      <c r="AN89" s="15"/>
      <c r="AO89" s="15"/>
      <c r="AP89" s="15"/>
      <c r="AQ89" s="15"/>
      <c r="AR89" s="15"/>
      <c r="AS89" s="15"/>
      <c r="AT89" s="15"/>
      <c r="AU89" s="15"/>
      <c r="AV89" s="15"/>
      <c r="AW89" s="15"/>
      <c r="AX89" s="15"/>
      <c r="AY89" s="15"/>
    </row>
    <row r="90" spans="30:51">
      <c r="AD90" s="15"/>
      <c r="AE90" s="15"/>
      <c r="AF90" s="15"/>
      <c r="AG90" s="15"/>
      <c r="AH90" s="15"/>
      <c r="AI90" s="15"/>
      <c r="AJ90" s="15"/>
      <c r="AK90" s="15"/>
      <c r="AL90" s="15"/>
      <c r="AM90" s="15"/>
      <c r="AN90" s="15"/>
      <c r="AO90" s="15"/>
      <c r="AP90" s="15"/>
      <c r="AQ90" s="15"/>
      <c r="AR90" s="15"/>
      <c r="AS90" s="15"/>
      <c r="AT90" s="15"/>
      <c r="AU90" s="15"/>
      <c r="AV90" s="15"/>
      <c r="AW90" s="15"/>
      <c r="AX90" s="15"/>
      <c r="AY90" s="15"/>
    </row>
    <row r="91" spans="30:51">
      <c r="AD91" s="15"/>
      <c r="AE91" s="15"/>
      <c r="AF91" s="15"/>
      <c r="AG91" s="15"/>
      <c r="AH91" s="15"/>
      <c r="AI91" s="15"/>
      <c r="AJ91" s="15"/>
      <c r="AK91" s="15"/>
      <c r="AL91" s="15"/>
      <c r="AM91" s="15"/>
      <c r="AN91" s="15"/>
      <c r="AO91" s="15"/>
      <c r="AP91" s="15"/>
      <c r="AQ91" s="15"/>
      <c r="AR91" s="15"/>
      <c r="AS91" s="15"/>
      <c r="AT91" s="15"/>
      <c r="AU91" s="15"/>
      <c r="AV91" s="15"/>
      <c r="AW91" s="15"/>
      <c r="AX91" s="15"/>
      <c r="AY91" s="15"/>
    </row>
    <row r="92" spans="30:51">
      <c r="AD92" s="15"/>
      <c r="AE92" s="15"/>
      <c r="AF92" s="15"/>
      <c r="AG92" s="15"/>
      <c r="AH92" s="15"/>
      <c r="AI92" s="15"/>
      <c r="AJ92" s="15"/>
      <c r="AK92" s="15"/>
      <c r="AL92" s="15"/>
      <c r="AM92" s="15"/>
      <c r="AN92" s="15"/>
      <c r="AO92" s="15"/>
      <c r="AP92" s="15"/>
      <c r="AQ92" s="15"/>
      <c r="AR92" s="15"/>
      <c r="AS92" s="15"/>
      <c r="AT92" s="15"/>
      <c r="AU92" s="15"/>
      <c r="AV92" s="15"/>
      <c r="AW92" s="15"/>
      <c r="AX92" s="15"/>
      <c r="AY92" s="15"/>
    </row>
    <row r="93" spans="30:51">
      <c r="AD93" s="15"/>
      <c r="AE93" s="15"/>
      <c r="AF93" s="15"/>
      <c r="AG93" s="15"/>
      <c r="AH93" s="15"/>
      <c r="AI93" s="15"/>
      <c r="AJ93" s="15"/>
      <c r="AK93" s="15"/>
      <c r="AL93" s="15"/>
      <c r="AM93" s="15"/>
      <c r="AN93" s="15"/>
      <c r="AO93" s="15"/>
      <c r="AP93" s="15"/>
      <c r="AQ93" s="15"/>
      <c r="AR93" s="15"/>
      <c r="AS93" s="15"/>
      <c r="AT93" s="15"/>
      <c r="AU93" s="15"/>
      <c r="AV93" s="15"/>
      <c r="AW93" s="15"/>
      <c r="AX93" s="15"/>
      <c r="AY93" s="15"/>
    </row>
    <row r="94" spans="30:51">
      <c r="AD94" s="15"/>
      <c r="AE94" s="15"/>
      <c r="AF94" s="15"/>
      <c r="AG94" s="15"/>
      <c r="AH94" s="15"/>
      <c r="AI94" s="15"/>
      <c r="AJ94" s="15"/>
      <c r="AK94" s="15"/>
      <c r="AL94" s="15"/>
      <c r="AM94" s="15"/>
      <c r="AN94" s="15"/>
      <c r="AO94" s="15"/>
      <c r="AP94" s="15"/>
      <c r="AQ94" s="15"/>
      <c r="AR94" s="15"/>
      <c r="AS94" s="15"/>
      <c r="AT94" s="15"/>
      <c r="AU94" s="15"/>
      <c r="AV94" s="15"/>
      <c r="AW94" s="15"/>
      <c r="AX94" s="15"/>
      <c r="AY94" s="15"/>
    </row>
    <row r="95" spans="30:51">
      <c r="AD95" s="15"/>
      <c r="AE95" s="15"/>
      <c r="AF95" s="15"/>
      <c r="AG95" s="15"/>
      <c r="AH95" s="15"/>
      <c r="AI95" s="15"/>
      <c r="AJ95" s="15"/>
      <c r="AK95" s="15"/>
      <c r="AL95" s="15"/>
      <c r="AM95" s="15"/>
      <c r="AN95" s="15"/>
      <c r="AO95" s="15"/>
      <c r="AP95" s="15"/>
      <c r="AQ95" s="15"/>
      <c r="AR95" s="15"/>
      <c r="AS95" s="15"/>
      <c r="AT95" s="15"/>
      <c r="AU95" s="15"/>
      <c r="AV95" s="15"/>
      <c r="AW95" s="15"/>
      <c r="AX95" s="15"/>
      <c r="AY95" s="15"/>
    </row>
    <row r="96" spans="30:51">
      <c r="AD96" s="15"/>
      <c r="AE96" s="15"/>
      <c r="AF96" s="15"/>
      <c r="AG96" s="15"/>
      <c r="AH96" s="15"/>
      <c r="AI96" s="15"/>
      <c r="AJ96" s="15"/>
      <c r="AK96" s="15"/>
      <c r="AL96" s="15"/>
      <c r="AM96" s="15"/>
      <c r="AN96" s="15"/>
      <c r="AO96" s="15"/>
      <c r="AP96" s="15"/>
      <c r="AQ96" s="15"/>
      <c r="AR96" s="15"/>
      <c r="AS96" s="15"/>
      <c r="AT96" s="15"/>
      <c r="AU96" s="15"/>
      <c r="AV96" s="15"/>
      <c r="AW96" s="15"/>
      <c r="AX96" s="15"/>
      <c r="AY96" s="15"/>
    </row>
    <row r="97" spans="30:51">
      <c r="AD97" s="15"/>
      <c r="AE97" s="15"/>
      <c r="AF97" s="15"/>
      <c r="AG97" s="15"/>
      <c r="AH97" s="15"/>
      <c r="AI97" s="15"/>
      <c r="AJ97" s="15"/>
      <c r="AK97" s="15"/>
      <c r="AL97" s="15"/>
      <c r="AM97" s="15"/>
      <c r="AN97" s="15"/>
      <c r="AO97" s="15"/>
      <c r="AP97" s="15"/>
      <c r="AQ97" s="15"/>
      <c r="AR97" s="15"/>
      <c r="AS97" s="15"/>
      <c r="AT97" s="15"/>
      <c r="AU97" s="15"/>
      <c r="AV97" s="15"/>
      <c r="AW97" s="15"/>
      <c r="AX97" s="15"/>
      <c r="AY97" s="15"/>
    </row>
    <row r="98" spans="30:51">
      <c r="AD98" s="15"/>
      <c r="AE98" s="15"/>
      <c r="AF98" s="15"/>
      <c r="AG98" s="15"/>
      <c r="AH98" s="15"/>
      <c r="AI98" s="15"/>
      <c r="AJ98" s="15"/>
      <c r="AK98" s="15"/>
      <c r="AL98" s="15"/>
      <c r="AM98" s="15"/>
      <c r="AN98" s="15"/>
      <c r="AO98" s="15"/>
      <c r="AP98" s="15"/>
      <c r="AQ98" s="15"/>
      <c r="AR98" s="15"/>
      <c r="AS98" s="15"/>
      <c r="AT98" s="15"/>
      <c r="AU98" s="15"/>
      <c r="AV98" s="15"/>
      <c r="AW98" s="15"/>
      <c r="AX98" s="15"/>
      <c r="AY98" s="15"/>
    </row>
    <row r="99" spans="30:51">
      <c r="AD99" s="15"/>
      <c r="AE99" s="15"/>
      <c r="AF99" s="15"/>
      <c r="AG99" s="15"/>
      <c r="AH99" s="15"/>
      <c r="AI99" s="15"/>
      <c r="AJ99" s="15"/>
      <c r="AK99" s="15"/>
      <c r="AL99" s="15"/>
      <c r="AM99" s="15"/>
      <c r="AN99" s="15"/>
      <c r="AO99" s="15"/>
      <c r="AP99" s="15"/>
      <c r="AQ99" s="15"/>
      <c r="AR99" s="15"/>
      <c r="AS99" s="15"/>
      <c r="AT99" s="15"/>
      <c r="AU99" s="15"/>
      <c r="AV99" s="15"/>
      <c r="AW99" s="15"/>
      <c r="AX99" s="15"/>
      <c r="AY99" s="15"/>
    </row>
    <row r="100" spans="30:51">
      <c r="AD100" s="15"/>
      <c r="AE100" s="15"/>
      <c r="AF100" s="15"/>
      <c r="AG100" s="15"/>
      <c r="AH100" s="15"/>
      <c r="AI100" s="15"/>
      <c r="AJ100" s="15"/>
      <c r="AK100" s="15"/>
      <c r="AL100" s="15"/>
      <c r="AM100" s="15"/>
      <c r="AN100" s="15"/>
      <c r="AO100" s="15"/>
      <c r="AP100" s="15"/>
      <c r="AQ100" s="15"/>
      <c r="AR100" s="15"/>
      <c r="AS100" s="15"/>
      <c r="AT100" s="15"/>
      <c r="AU100" s="15"/>
      <c r="AV100" s="15"/>
      <c r="AW100" s="15"/>
      <c r="AX100" s="15"/>
      <c r="AY100" s="15"/>
    </row>
    <row r="101" spans="30:51">
      <c r="AD101" s="15"/>
      <c r="AE101" s="15"/>
      <c r="AF101" s="15"/>
      <c r="AG101" s="15"/>
      <c r="AH101" s="15"/>
      <c r="AI101" s="15"/>
      <c r="AJ101" s="15"/>
      <c r="AK101" s="15"/>
      <c r="AL101" s="15"/>
      <c r="AM101" s="15"/>
      <c r="AN101" s="15"/>
      <c r="AO101" s="15"/>
      <c r="AP101" s="15"/>
      <c r="AQ101" s="15"/>
      <c r="AR101" s="15"/>
      <c r="AS101" s="15"/>
      <c r="AT101" s="15"/>
      <c r="AU101" s="15"/>
      <c r="AV101" s="15"/>
      <c r="AW101" s="15"/>
      <c r="AX101" s="15"/>
      <c r="AY101" s="15"/>
    </row>
    <row r="102" spans="30:51">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row>
    <row r="103" spans="30:51">
      <c r="AD103" s="15"/>
      <c r="AE103" s="15"/>
      <c r="AF103" s="15"/>
      <c r="AG103" s="15"/>
      <c r="AH103" s="15"/>
      <c r="AI103" s="15"/>
      <c r="AJ103" s="15"/>
      <c r="AK103" s="15"/>
      <c r="AL103" s="15"/>
      <c r="AM103" s="15"/>
      <c r="AN103" s="15"/>
      <c r="AO103" s="15"/>
      <c r="AP103" s="15"/>
      <c r="AQ103" s="15"/>
      <c r="AR103" s="15"/>
      <c r="AS103" s="15"/>
      <c r="AT103" s="15"/>
      <c r="AU103" s="15"/>
      <c r="AV103" s="15"/>
      <c r="AW103" s="15"/>
      <c r="AX103" s="15"/>
      <c r="AY103" s="15"/>
    </row>
    <row r="104" spans="30:51">
      <c r="AD104" s="15"/>
      <c r="AE104" s="15"/>
      <c r="AF104" s="15"/>
      <c r="AG104" s="15"/>
      <c r="AH104" s="15"/>
      <c r="AI104" s="15"/>
      <c r="AJ104" s="15"/>
      <c r="AK104" s="15"/>
      <c r="AL104" s="15"/>
      <c r="AM104" s="15"/>
      <c r="AN104" s="15"/>
      <c r="AO104" s="15"/>
      <c r="AP104" s="15"/>
      <c r="AQ104" s="15"/>
      <c r="AR104" s="15"/>
      <c r="AS104" s="15"/>
      <c r="AT104" s="15"/>
      <c r="AU104" s="15"/>
      <c r="AV104" s="15"/>
      <c r="AW104" s="15"/>
      <c r="AX104" s="15"/>
      <c r="AY104" s="15"/>
    </row>
    <row r="105" spans="30:51">
      <c r="AD105" s="15"/>
      <c r="AE105" s="15"/>
      <c r="AF105" s="15"/>
      <c r="AG105" s="15"/>
      <c r="AH105" s="15"/>
      <c r="AI105" s="15"/>
      <c r="AJ105" s="15"/>
      <c r="AK105" s="15"/>
      <c r="AL105" s="15"/>
      <c r="AM105" s="15"/>
      <c r="AN105" s="15"/>
      <c r="AO105" s="15"/>
      <c r="AP105" s="15"/>
      <c r="AQ105" s="15"/>
      <c r="AR105" s="15"/>
      <c r="AS105" s="15"/>
      <c r="AT105" s="15"/>
      <c r="AU105" s="15"/>
      <c r="AV105" s="15"/>
      <c r="AW105" s="15"/>
      <c r="AX105" s="15"/>
      <c r="AY105" s="15"/>
    </row>
    <row r="106" spans="30:51">
      <c r="AD106" s="15"/>
      <c r="AE106" s="15"/>
      <c r="AF106" s="15"/>
      <c r="AG106" s="15"/>
      <c r="AH106" s="15"/>
      <c r="AI106" s="15"/>
      <c r="AJ106" s="15"/>
      <c r="AK106" s="15"/>
      <c r="AL106" s="15"/>
      <c r="AM106" s="15"/>
      <c r="AN106" s="15"/>
      <c r="AO106" s="15"/>
      <c r="AP106" s="15"/>
      <c r="AQ106" s="15"/>
      <c r="AR106" s="15"/>
      <c r="AS106" s="15"/>
      <c r="AT106" s="15"/>
      <c r="AU106" s="15"/>
      <c r="AV106" s="15"/>
      <c r="AW106" s="15"/>
      <c r="AX106" s="15"/>
      <c r="AY106" s="15"/>
    </row>
    <row r="107" spans="30:51">
      <c r="AD107" s="15"/>
      <c r="AE107" s="15"/>
      <c r="AF107" s="15"/>
      <c r="AG107" s="15"/>
      <c r="AH107" s="15"/>
      <c r="AI107" s="15"/>
      <c r="AJ107" s="15"/>
      <c r="AK107" s="15"/>
      <c r="AL107" s="15"/>
      <c r="AM107" s="15"/>
      <c r="AN107" s="15"/>
      <c r="AO107" s="15"/>
      <c r="AP107" s="15"/>
      <c r="AQ107" s="15"/>
      <c r="AR107" s="15"/>
      <c r="AS107" s="15"/>
      <c r="AT107" s="15"/>
      <c r="AU107" s="15"/>
      <c r="AV107" s="15"/>
      <c r="AW107" s="15"/>
      <c r="AX107" s="15"/>
      <c r="AY107" s="15"/>
    </row>
    <row r="108" spans="30:51">
      <c r="AD108" s="15"/>
      <c r="AE108" s="15"/>
      <c r="AF108" s="15"/>
      <c r="AG108" s="15"/>
      <c r="AH108" s="15"/>
      <c r="AI108" s="15"/>
      <c r="AJ108" s="15"/>
      <c r="AK108" s="15"/>
      <c r="AL108" s="15"/>
      <c r="AM108" s="15"/>
      <c r="AN108" s="15"/>
      <c r="AO108" s="15"/>
      <c r="AP108" s="15"/>
      <c r="AQ108" s="15"/>
      <c r="AR108" s="15"/>
      <c r="AS108" s="15"/>
      <c r="AT108" s="15"/>
      <c r="AU108" s="15"/>
      <c r="AV108" s="15"/>
      <c r="AW108" s="15"/>
      <c r="AX108" s="15"/>
      <c r="AY108" s="15"/>
    </row>
    <row r="109" spans="30:51">
      <c r="AD109" s="15"/>
      <c r="AE109" s="15"/>
      <c r="AF109" s="15"/>
      <c r="AG109" s="15"/>
      <c r="AH109" s="15"/>
      <c r="AI109" s="15"/>
      <c r="AJ109" s="15"/>
      <c r="AK109" s="15"/>
      <c r="AL109" s="15"/>
      <c r="AM109" s="15"/>
      <c r="AN109" s="15"/>
      <c r="AO109" s="15"/>
      <c r="AP109" s="15"/>
      <c r="AQ109" s="15"/>
      <c r="AR109" s="15"/>
      <c r="AS109" s="15"/>
      <c r="AT109" s="15"/>
      <c r="AU109" s="15"/>
      <c r="AV109" s="15"/>
      <c r="AW109" s="15"/>
      <c r="AX109" s="15"/>
      <c r="AY109" s="15"/>
    </row>
    <row r="110" spans="30:51">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row>
    <row r="111" spans="30:51">
      <c r="AD111" s="15"/>
      <c r="AE111" s="15"/>
      <c r="AF111" s="15"/>
      <c r="AG111" s="15"/>
      <c r="AH111" s="15"/>
      <c r="AI111" s="15"/>
      <c r="AJ111" s="15"/>
      <c r="AK111" s="15"/>
      <c r="AL111" s="15"/>
      <c r="AM111" s="15"/>
      <c r="AN111" s="15"/>
      <c r="AO111" s="15"/>
      <c r="AP111" s="15"/>
      <c r="AQ111" s="15"/>
      <c r="AR111" s="15"/>
      <c r="AS111" s="15"/>
      <c r="AT111" s="15"/>
      <c r="AU111" s="15"/>
      <c r="AV111" s="15"/>
      <c r="AW111" s="15"/>
      <c r="AX111" s="15"/>
      <c r="AY111" s="15"/>
    </row>
    <row r="112" spans="30:51">
      <c r="AD112" s="15"/>
      <c r="AE112" s="15"/>
      <c r="AF112" s="15"/>
      <c r="AG112" s="15"/>
      <c r="AH112" s="15"/>
      <c r="AI112" s="15"/>
      <c r="AJ112" s="15"/>
      <c r="AK112" s="15"/>
      <c r="AL112" s="15"/>
      <c r="AM112" s="15"/>
      <c r="AN112" s="15"/>
      <c r="AO112" s="15"/>
      <c r="AP112" s="15"/>
      <c r="AQ112" s="15"/>
      <c r="AR112" s="15"/>
      <c r="AS112" s="15"/>
      <c r="AT112" s="15"/>
      <c r="AU112" s="15"/>
      <c r="AV112" s="15"/>
      <c r="AW112" s="15"/>
      <c r="AX112" s="15"/>
      <c r="AY112" s="15"/>
    </row>
    <row r="113" spans="30:51">
      <c r="AD113" s="15"/>
      <c r="AE113" s="15"/>
      <c r="AF113" s="15"/>
      <c r="AG113" s="15"/>
      <c r="AH113" s="15"/>
      <c r="AI113" s="15"/>
      <c r="AJ113" s="15"/>
      <c r="AK113" s="15"/>
      <c r="AL113" s="15"/>
      <c r="AM113" s="15"/>
      <c r="AN113" s="15"/>
      <c r="AO113" s="15"/>
      <c r="AP113" s="15"/>
      <c r="AQ113" s="15"/>
      <c r="AR113" s="15"/>
      <c r="AS113" s="15"/>
      <c r="AT113" s="15"/>
      <c r="AU113" s="15"/>
      <c r="AV113" s="15"/>
      <c r="AW113" s="15"/>
      <c r="AX113" s="15"/>
      <c r="AY113" s="15"/>
    </row>
    <row r="114" spans="30:51">
      <c r="AD114" s="15"/>
      <c r="AE114" s="15"/>
      <c r="AF114" s="15"/>
      <c r="AG114" s="15"/>
      <c r="AH114" s="15"/>
      <c r="AI114" s="15"/>
      <c r="AJ114" s="15"/>
      <c r="AK114" s="15"/>
      <c r="AL114" s="15"/>
      <c r="AM114" s="15"/>
      <c r="AN114" s="15"/>
      <c r="AO114" s="15"/>
      <c r="AP114" s="15"/>
      <c r="AQ114" s="15"/>
      <c r="AR114" s="15"/>
      <c r="AS114" s="15"/>
      <c r="AT114" s="15"/>
      <c r="AU114" s="15"/>
      <c r="AV114" s="15"/>
      <c r="AW114" s="15"/>
      <c r="AX114" s="15"/>
      <c r="AY114" s="15"/>
    </row>
    <row r="115" spans="30:51">
      <c r="AD115" s="15"/>
      <c r="AE115" s="15"/>
      <c r="AF115" s="15"/>
      <c r="AG115" s="15"/>
      <c r="AH115" s="15"/>
      <c r="AI115" s="15"/>
      <c r="AJ115" s="15"/>
      <c r="AK115" s="15"/>
      <c r="AL115" s="15"/>
      <c r="AM115" s="15"/>
      <c r="AN115" s="15"/>
      <c r="AO115" s="15"/>
      <c r="AP115" s="15"/>
      <c r="AQ115" s="15"/>
      <c r="AR115" s="15"/>
      <c r="AS115" s="15"/>
      <c r="AT115" s="15"/>
      <c r="AU115" s="15"/>
      <c r="AV115" s="15"/>
      <c r="AW115" s="15"/>
      <c r="AX115" s="15"/>
      <c r="AY115" s="15"/>
    </row>
    <row r="116" spans="30:51">
      <c r="AD116" s="15"/>
      <c r="AE116" s="15"/>
      <c r="AF116" s="15"/>
      <c r="AG116" s="15"/>
      <c r="AH116" s="15"/>
      <c r="AI116" s="15"/>
      <c r="AJ116" s="15"/>
      <c r="AK116" s="15"/>
      <c r="AL116" s="15"/>
      <c r="AM116" s="15"/>
      <c r="AN116" s="15"/>
      <c r="AO116" s="15"/>
      <c r="AP116" s="15"/>
      <c r="AQ116" s="15"/>
      <c r="AR116" s="15"/>
      <c r="AS116" s="15"/>
      <c r="AT116" s="15"/>
      <c r="AU116" s="15"/>
      <c r="AV116" s="15"/>
      <c r="AW116" s="15"/>
      <c r="AX116" s="15"/>
      <c r="AY116" s="15"/>
    </row>
    <row r="117" spans="30:51">
      <c r="AD117" s="15"/>
      <c r="AE117" s="15"/>
      <c r="AF117" s="15"/>
      <c r="AG117" s="15"/>
      <c r="AH117" s="15"/>
      <c r="AI117" s="15"/>
      <c r="AJ117" s="15"/>
      <c r="AK117" s="15"/>
      <c r="AL117" s="15"/>
      <c r="AM117" s="15"/>
      <c r="AN117" s="15"/>
      <c r="AO117" s="15"/>
      <c r="AP117" s="15"/>
      <c r="AQ117" s="15"/>
      <c r="AR117" s="15"/>
      <c r="AS117" s="15"/>
      <c r="AT117" s="15"/>
      <c r="AU117" s="15"/>
      <c r="AV117" s="15"/>
      <c r="AW117" s="15"/>
      <c r="AX117" s="15"/>
      <c r="AY117" s="15"/>
    </row>
    <row r="118" spans="30:51">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row>
    <row r="119" spans="30:51">
      <c r="AD119" s="15"/>
      <c r="AE119" s="15"/>
      <c r="AF119" s="15"/>
      <c r="AG119" s="15"/>
      <c r="AH119" s="15"/>
      <c r="AI119" s="15"/>
      <c r="AJ119" s="15"/>
      <c r="AK119" s="15"/>
      <c r="AL119" s="15"/>
      <c r="AM119" s="15"/>
      <c r="AN119" s="15"/>
      <c r="AO119" s="15"/>
      <c r="AP119" s="15"/>
      <c r="AQ119" s="15"/>
      <c r="AR119" s="15"/>
      <c r="AS119" s="15"/>
      <c r="AT119" s="15"/>
      <c r="AU119" s="15"/>
      <c r="AV119" s="15"/>
      <c r="AW119" s="15"/>
      <c r="AX119" s="15"/>
      <c r="AY119" s="15"/>
    </row>
    <row r="120" spans="30:51">
      <c r="AD120" s="15"/>
      <c r="AE120" s="15"/>
      <c r="AF120" s="15"/>
      <c r="AG120" s="15"/>
      <c r="AH120" s="15"/>
      <c r="AI120" s="15"/>
      <c r="AJ120" s="15"/>
      <c r="AK120" s="15"/>
      <c r="AL120" s="15"/>
      <c r="AM120" s="15"/>
      <c r="AN120" s="15"/>
      <c r="AO120" s="15"/>
      <c r="AP120" s="15"/>
      <c r="AQ120" s="15"/>
      <c r="AR120" s="15"/>
      <c r="AS120" s="15"/>
      <c r="AT120" s="15"/>
      <c r="AU120" s="15"/>
      <c r="AV120" s="15"/>
      <c r="AW120" s="15"/>
      <c r="AX120" s="15"/>
      <c r="AY120" s="15"/>
    </row>
    <row r="121" spans="30:51">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row>
    <row r="122" spans="30:51">
      <c r="AD122" s="15"/>
      <c r="AE122" s="15"/>
      <c r="AF122" s="15"/>
      <c r="AG122" s="15"/>
      <c r="AH122" s="15"/>
      <c r="AI122" s="15"/>
      <c r="AJ122" s="15"/>
      <c r="AK122" s="15"/>
      <c r="AL122" s="15"/>
      <c r="AM122" s="15"/>
      <c r="AN122" s="15"/>
      <c r="AO122" s="15"/>
      <c r="AP122" s="15"/>
      <c r="AQ122" s="15"/>
      <c r="AR122" s="15"/>
      <c r="AS122" s="15"/>
      <c r="AT122" s="15"/>
      <c r="AU122" s="15"/>
      <c r="AV122" s="15"/>
      <c r="AW122" s="15"/>
      <c r="AX122" s="15"/>
      <c r="AY122" s="15"/>
    </row>
    <row r="123" spans="30:51">
      <c r="AD123" s="15"/>
      <c r="AE123" s="15"/>
      <c r="AF123" s="15"/>
      <c r="AG123" s="15"/>
      <c r="AH123" s="15"/>
      <c r="AI123" s="15"/>
      <c r="AJ123" s="15"/>
      <c r="AK123" s="15"/>
      <c r="AL123" s="15"/>
      <c r="AM123" s="15"/>
      <c r="AN123" s="15"/>
      <c r="AO123" s="15"/>
      <c r="AP123" s="15"/>
      <c r="AQ123" s="15"/>
      <c r="AR123" s="15"/>
      <c r="AS123" s="15"/>
      <c r="AT123" s="15"/>
      <c r="AU123" s="15"/>
      <c r="AV123" s="15"/>
      <c r="AW123" s="15"/>
      <c r="AX123" s="15"/>
      <c r="AY123" s="15"/>
    </row>
    <row r="124" spans="30:51">
      <c r="AD124" s="15"/>
      <c r="AE124" s="15"/>
      <c r="AF124" s="15"/>
      <c r="AG124" s="15"/>
      <c r="AH124" s="15"/>
      <c r="AI124" s="15"/>
      <c r="AJ124" s="15"/>
      <c r="AK124" s="15"/>
      <c r="AL124" s="15"/>
      <c r="AM124" s="15"/>
      <c r="AN124" s="15"/>
      <c r="AO124" s="15"/>
      <c r="AP124" s="15"/>
      <c r="AQ124" s="15"/>
      <c r="AR124" s="15"/>
      <c r="AS124" s="15"/>
      <c r="AT124" s="15"/>
      <c r="AU124" s="15"/>
      <c r="AV124" s="15"/>
      <c r="AW124" s="15"/>
      <c r="AX124" s="15"/>
      <c r="AY124" s="15"/>
    </row>
    <row r="125" spans="30:51">
      <c r="AD125" s="15"/>
      <c r="AE125" s="15"/>
      <c r="AF125" s="15"/>
      <c r="AG125" s="15"/>
      <c r="AH125" s="15"/>
      <c r="AI125" s="15"/>
      <c r="AJ125" s="15"/>
      <c r="AK125" s="15"/>
      <c r="AL125" s="15"/>
      <c r="AM125" s="15"/>
      <c r="AN125" s="15"/>
      <c r="AO125" s="15"/>
      <c r="AP125" s="15"/>
      <c r="AQ125" s="15"/>
      <c r="AR125" s="15"/>
      <c r="AS125" s="15"/>
      <c r="AT125" s="15"/>
      <c r="AU125" s="15"/>
      <c r="AV125" s="15"/>
      <c r="AW125" s="15"/>
      <c r="AX125" s="15"/>
      <c r="AY125" s="15"/>
    </row>
    <row r="126" spans="30:51">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row>
    <row r="127" spans="30:51">
      <c r="AD127" s="15"/>
      <c r="AE127" s="15"/>
      <c r="AF127" s="15"/>
      <c r="AG127" s="15"/>
      <c r="AH127" s="15"/>
      <c r="AI127" s="15"/>
      <c r="AJ127" s="15"/>
      <c r="AK127" s="15"/>
      <c r="AL127" s="15"/>
      <c r="AM127" s="15"/>
      <c r="AN127" s="15"/>
      <c r="AO127" s="15"/>
      <c r="AP127" s="15"/>
      <c r="AQ127" s="15"/>
      <c r="AR127" s="15"/>
      <c r="AS127" s="15"/>
      <c r="AT127" s="15"/>
      <c r="AU127" s="15"/>
      <c r="AV127" s="15"/>
      <c r="AW127" s="15"/>
      <c r="AX127" s="15"/>
      <c r="AY127" s="15"/>
    </row>
    <row r="128" spans="30:51">
      <c r="AD128" s="15"/>
      <c r="AE128" s="15"/>
      <c r="AF128" s="15"/>
      <c r="AG128" s="15"/>
      <c r="AH128" s="15"/>
      <c r="AI128" s="15"/>
      <c r="AJ128" s="15"/>
      <c r="AK128" s="15"/>
      <c r="AL128" s="15"/>
      <c r="AM128" s="15"/>
      <c r="AN128" s="15"/>
      <c r="AO128" s="15"/>
      <c r="AP128" s="15"/>
      <c r="AQ128" s="15"/>
      <c r="AR128" s="15"/>
      <c r="AS128" s="15"/>
      <c r="AT128" s="15"/>
      <c r="AU128" s="15"/>
      <c r="AV128" s="15"/>
      <c r="AW128" s="15"/>
      <c r="AX128" s="15"/>
      <c r="AY128" s="15"/>
    </row>
    <row r="129" spans="30:51">
      <c r="AD129" s="15"/>
      <c r="AE129" s="15"/>
      <c r="AF129" s="15"/>
      <c r="AG129" s="15"/>
      <c r="AH129" s="15"/>
      <c r="AI129" s="15"/>
      <c r="AJ129" s="15"/>
      <c r="AK129" s="15"/>
      <c r="AL129" s="15"/>
      <c r="AM129" s="15"/>
      <c r="AN129" s="15"/>
      <c r="AO129" s="15"/>
      <c r="AP129" s="15"/>
      <c r="AQ129" s="15"/>
      <c r="AR129" s="15"/>
      <c r="AS129" s="15"/>
      <c r="AT129" s="15"/>
      <c r="AU129" s="15"/>
      <c r="AV129" s="15"/>
      <c r="AW129" s="15"/>
      <c r="AX129" s="15"/>
      <c r="AY129" s="15"/>
    </row>
    <row r="130" spans="30:51">
      <c r="AD130" s="15"/>
      <c r="AE130" s="15"/>
      <c r="AF130" s="15"/>
      <c r="AG130" s="15"/>
      <c r="AH130" s="15"/>
      <c r="AI130" s="15"/>
      <c r="AJ130" s="15"/>
      <c r="AK130" s="15"/>
      <c r="AL130" s="15"/>
      <c r="AM130" s="15"/>
      <c r="AN130" s="15"/>
      <c r="AO130" s="15"/>
      <c r="AP130" s="15"/>
      <c r="AQ130" s="15"/>
      <c r="AR130" s="15"/>
      <c r="AS130" s="15"/>
      <c r="AT130" s="15"/>
      <c r="AU130" s="15"/>
      <c r="AV130" s="15"/>
      <c r="AW130" s="15"/>
      <c r="AX130" s="15"/>
      <c r="AY130" s="15"/>
    </row>
    <row r="131" spans="30:51">
      <c r="AD131" s="15"/>
      <c r="AE131" s="15"/>
      <c r="AF131" s="15"/>
      <c r="AG131" s="15"/>
      <c r="AH131" s="15"/>
      <c r="AI131" s="15"/>
      <c r="AJ131" s="15"/>
      <c r="AK131" s="15"/>
      <c r="AL131" s="15"/>
      <c r="AM131" s="15"/>
      <c r="AN131" s="15"/>
      <c r="AO131" s="15"/>
      <c r="AP131" s="15"/>
      <c r="AQ131" s="15"/>
      <c r="AR131" s="15"/>
      <c r="AS131" s="15"/>
      <c r="AT131" s="15"/>
      <c r="AU131" s="15"/>
      <c r="AV131" s="15"/>
      <c r="AW131" s="15"/>
      <c r="AX131" s="15"/>
      <c r="AY131" s="15"/>
    </row>
    <row r="132" spans="30:51">
      <c r="AD132" s="15"/>
      <c r="AE132" s="15"/>
      <c r="AF132" s="15"/>
      <c r="AG132" s="15"/>
      <c r="AH132" s="15"/>
      <c r="AI132" s="15"/>
      <c r="AJ132" s="15"/>
      <c r="AK132" s="15"/>
      <c r="AL132" s="15"/>
      <c r="AM132" s="15"/>
      <c r="AN132" s="15"/>
      <c r="AO132" s="15"/>
      <c r="AP132" s="15"/>
      <c r="AQ132" s="15"/>
      <c r="AR132" s="15"/>
      <c r="AS132" s="15"/>
      <c r="AT132" s="15"/>
      <c r="AU132" s="15"/>
      <c r="AV132" s="15"/>
      <c r="AW132" s="15"/>
      <c r="AX132" s="15"/>
      <c r="AY132" s="15"/>
    </row>
    <row r="133" spans="30:51">
      <c r="AD133" s="15"/>
      <c r="AE133" s="15"/>
      <c r="AF133" s="15"/>
      <c r="AG133" s="15"/>
      <c r="AH133" s="15"/>
      <c r="AI133" s="15"/>
      <c r="AJ133" s="15"/>
      <c r="AK133" s="15"/>
      <c r="AL133" s="15"/>
      <c r="AM133" s="15"/>
      <c r="AN133" s="15"/>
      <c r="AO133" s="15"/>
      <c r="AP133" s="15"/>
      <c r="AQ133" s="15"/>
      <c r="AR133" s="15"/>
      <c r="AS133" s="15"/>
      <c r="AT133" s="15"/>
      <c r="AU133" s="15"/>
      <c r="AV133" s="15"/>
      <c r="AW133" s="15"/>
      <c r="AX133" s="15"/>
      <c r="AY133" s="15"/>
    </row>
    <row r="134" spans="30:51">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row>
    <row r="135" spans="30:51">
      <c r="AD135" s="15"/>
      <c r="AE135" s="15"/>
      <c r="AF135" s="15"/>
      <c r="AG135" s="15"/>
      <c r="AH135" s="15"/>
      <c r="AI135" s="15"/>
      <c r="AJ135" s="15"/>
      <c r="AK135" s="15"/>
      <c r="AL135" s="15"/>
      <c r="AM135" s="15"/>
      <c r="AN135" s="15"/>
      <c r="AO135" s="15"/>
      <c r="AP135" s="15"/>
      <c r="AQ135" s="15"/>
      <c r="AR135" s="15"/>
      <c r="AS135" s="15"/>
      <c r="AT135" s="15"/>
      <c r="AU135" s="15"/>
      <c r="AV135" s="15"/>
      <c r="AW135" s="15"/>
      <c r="AX135" s="15"/>
      <c r="AY135" s="15"/>
    </row>
    <row r="136" spans="30:51">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row>
    <row r="137" spans="30:51">
      <c r="AD137" s="15"/>
      <c r="AE137" s="15"/>
      <c r="AF137" s="15"/>
      <c r="AG137" s="15"/>
      <c r="AH137" s="15"/>
      <c r="AI137" s="15"/>
      <c r="AJ137" s="15"/>
      <c r="AK137" s="15"/>
      <c r="AL137" s="15"/>
      <c r="AM137" s="15"/>
      <c r="AN137" s="15"/>
      <c r="AO137" s="15"/>
      <c r="AP137" s="15"/>
      <c r="AQ137" s="15"/>
      <c r="AR137" s="15"/>
      <c r="AS137" s="15"/>
      <c r="AT137" s="15"/>
      <c r="AU137" s="15"/>
      <c r="AV137" s="15"/>
      <c r="AW137" s="15"/>
      <c r="AX137" s="15"/>
      <c r="AY137" s="15"/>
    </row>
    <row r="138" spans="30:51">
      <c r="AD138" s="15"/>
      <c r="AE138" s="15"/>
      <c r="AF138" s="15"/>
      <c r="AG138" s="15"/>
      <c r="AH138" s="15"/>
      <c r="AI138" s="15"/>
      <c r="AJ138" s="15"/>
      <c r="AK138" s="15"/>
      <c r="AL138" s="15"/>
      <c r="AM138" s="15"/>
      <c r="AN138" s="15"/>
      <c r="AO138" s="15"/>
      <c r="AP138" s="15"/>
      <c r="AQ138" s="15"/>
      <c r="AR138" s="15"/>
      <c r="AS138" s="15"/>
      <c r="AT138" s="15"/>
      <c r="AU138" s="15"/>
      <c r="AV138" s="15"/>
      <c r="AW138" s="15"/>
      <c r="AX138" s="15"/>
      <c r="AY138" s="15"/>
    </row>
    <row r="139" spans="30:51">
      <c r="AD139" s="15"/>
      <c r="AE139" s="15"/>
      <c r="AF139" s="15"/>
      <c r="AG139" s="15"/>
      <c r="AH139" s="15"/>
      <c r="AI139" s="15"/>
      <c r="AJ139" s="15"/>
      <c r="AK139" s="15"/>
      <c r="AL139" s="15"/>
      <c r="AM139" s="15"/>
      <c r="AN139" s="15"/>
      <c r="AO139" s="15"/>
      <c r="AP139" s="15"/>
      <c r="AQ139" s="15"/>
      <c r="AR139" s="15"/>
      <c r="AS139" s="15"/>
      <c r="AT139" s="15"/>
      <c r="AU139" s="15"/>
      <c r="AV139" s="15"/>
      <c r="AW139" s="15"/>
      <c r="AX139" s="15"/>
      <c r="AY139" s="15"/>
    </row>
    <row r="140" spans="30:51">
      <c r="AD140" s="15"/>
      <c r="AE140" s="15"/>
      <c r="AF140" s="15"/>
      <c r="AG140" s="15"/>
      <c r="AH140" s="15"/>
      <c r="AI140" s="15"/>
      <c r="AJ140" s="15"/>
      <c r="AK140" s="15"/>
      <c r="AL140" s="15"/>
      <c r="AM140" s="15"/>
      <c r="AN140" s="15"/>
      <c r="AO140" s="15"/>
      <c r="AP140" s="15"/>
      <c r="AQ140" s="15"/>
      <c r="AR140" s="15"/>
      <c r="AS140" s="15"/>
      <c r="AT140" s="15"/>
      <c r="AU140" s="15"/>
      <c r="AV140" s="15"/>
      <c r="AW140" s="15"/>
      <c r="AX140" s="15"/>
      <c r="AY140" s="15"/>
    </row>
    <row r="141" spans="30:51">
      <c r="AD141" s="15"/>
      <c r="AE141" s="15"/>
      <c r="AF141" s="15"/>
      <c r="AG141" s="15"/>
      <c r="AH141" s="15"/>
      <c r="AI141" s="15"/>
      <c r="AJ141" s="15"/>
      <c r="AK141" s="15"/>
      <c r="AL141" s="15"/>
      <c r="AM141" s="15"/>
      <c r="AN141" s="15"/>
      <c r="AO141" s="15"/>
      <c r="AP141" s="15"/>
      <c r="AQ141" s="15"/>
      <c r="AR141" s="15"/>
      <c r="AS141" s="15"/>
      <c r="AT141" s="15"/>
      <c r="AU141" s="15"/>
      <c r="AV141" s="15"/>
      <c r="AW141" s="15"/>
      <c r="AX141" s="15"/>
      <c r="AY141" s="15"/>
    </row>
    <row r="142" spans="30:51">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row>
    <row r="143" spans="30:51">
      <c r="AD143" s="15"/>
      <c r="AE143" s="15"/>
      <c r="AF143" s="15"/>
      <c r="AG143" s="15"/>
      <c r="AH143" s="15"/>
      <c r="AI143" s="15"/>
      <c r="AJ143" s="15"/>
      <c r="AK143" s="15"/>
      <c r="AL143" s="15"/>
      <c r="AM143" s="15"/>
      <c r="AN143" s="15"/>
      <c r="AO143" s="15"/>
      <c r="AP143" s="15"/>
      <c r="AQ143" s="15"/>
      <c r="AR143" s="15"/>
      <c r="AS143" s="15"/>
      <c r="AT143" s="15"/>
      <c r="AU143" s="15"/>
      <c r="AV143" s="15"/>
      <c r="AW143" s="15"/>
      <c r="AX143" s="15"/>
      <c r="AY143" s="15"/>
    </row>
    <row r="144" spans="30:51">
      <c r="AD144" s="15"/>
      <c r="AE144" s="15"/>
      <c r="AF144" s="15"/>
      <c r="AG144" s="15"/>
      <c r="AH144" s="15"/>
      <c r="AI144" s="15"/>
      <c r="AJ144" s="15"/>
      <c r="AK144" s="15"/>
      <c r="AL144" s="15"/>
      <c r="AM144" s="15"/>
      <c r="AN144" s="15"/>
      <c r="AO144" s="15"/>
      <c r="AP144" s="15"/>
      <c r="AQ144" s="15"/>
      <c r="AR144" s="15"/>
      <c r="AS144" s="15"/>
      <c r="AT144" s="15"/>
      <c r="AU144" s="15"/>
      <c r="AV144" s="15"/>
      <c r="AW144" s="15"/>
      <c r="AX144" s="15"/>
      <c r="AY144" s="15"/>
    </row>
    <row r="145" spans="30:51">
      <c r="AD145" s="15"/>
      <c r="AE145" s="15"/>
      <c r="AF145" s="15"/>
      <c r="AG145" s="15"/>
      <c r="AH145" s="15"/>
      <c r="AI145" s="15"/>
      <c r="AJ145" s="15"/>
      <c r="AK145" s="15"/>
      <c r="AL145" s="15"/>
      <c r="AM145" s="15"/>
      <c r="AN145" s="15"/>
      <c r="AO145" s="15"/>
      <c r="AP145" s="15"/>
      <c r="AQ145" s="15"/>
      <c r="AR145" s="15"/>
      <c r="AS145" s="15"/>
      <c r="AT145" s="15"/>
      <c r="AU145" s="15"/>
      <c r="AV145" s="15"/>
      <c r="AW145" s="15"/>
      <c r="AX145" s="15"/>
      <c r="AY145" s="15"/>
    </row>
    <row r="146" spans="30:51">
      <c r="AD146" s="15"/>
      <c r="AE146" s="15"/>
      <c r="AF146" s="15"/>
      <c r="AG146" s="15"/>
      <c r="AH146" s="15"/>
      <c r="AI146" s="15"/>
      <c r="AJ146" s="15"/>
      <c r="AK146" s="15"/>
      <c r="AL146" s="15"/>
      <c r="AM146" s="15"/>
      <c r="AN146" s="15"/>
      <c r="AO146" s="15"/>
      <c r="AP146" s="15"/>
      <c r="AQ146" s="15"/>
      <c r="AR146" s="15"/>
      <c r="AS146" s="15"/>
      <c r="AT146" s="15"/>
      <c r="AU146" s="15"/>
      <c r="AV146" s="15"/>
      <c r="AW146" s="15"/>
      <c r="AX146" s="15"/>
      <c r="AY146" s="15"/>
    </row>
    <row r="147" spans="30:51">
      <c r="AD147" s="15"/>
      <c r="AE147" s="15"/>
      <c r="AF147" s="15"/>
      <c r="AG147" s="15"/>
      <c r="AH147" s="15"/>
      <c r="AI147" s="15"/>
      <c r="AJ147" s="15"/>
      <c r="AK147" s="15"/>
      <c r="AL147" s="15"/>
      <c r="AM147" s="15"/>
      <c r="AN147" s="15"/>
      <c r="AO147" s="15"/>
      <c r="AP147" s="15"/>
      <c r="AQ147" s="15"/>
      <c r="AR147" s="15"/>
      <c r="AS147" s="15"/>
      <c r="AT147" s="15"/>
      <c r="AU147" s="15"/>
      <c r="AV147" s="15"/>
      <c r="AW147" s="15"/>
      <c r="AX147" s="15"/>
      <c r="AY147" s="15"/>
    </row>
    <row r="148" spans="30:51">
      <c r="AD148" s="15"/>
      <c r="AE148" s="15"/>
      <c r="AF148" s="15"/>
      <c r="AG148" s="15"/>
      <c r="AH148" s="15"/>
      <c r="AI148" s="15"/>
      <c r="AJ148" s="15"/>
      <c r="AK148" s="15"/>
      <c r="AL148" s="15"/>
      <c r="AM148" s="15"/>
      <c r="AN148" s="15"/>
      <c r="AO148" s="15"/>
      <c r="AP148" s="15"/>
      <c r="AQ148" s="15"/>
      <c r="AR148" s="15"/>
      <c r="AS148" s="15"/>
      <c r="AT148" s="15"/>
      <c r="AU148" s="15"/>
      <c r="AV148" s="15"/>
      <c r="AW148" s="15"/>
      <c r="AX148" s="15"/>
      <c r="AY148" s="15"/>
    </row>
    <row r="149" spans="30:51">
      <c r="AD149" s="15"/>
      <c r="AE149" s="15"/>
      <c r="AF149" s="15"/>
      <c r="AG149" s="15"/>
      <c r="AH149" s="15"/>
      <c r="AI149" s="15"/>
      <c r="AJ149" s="15"/>
      <c r="AK149" s="15"/>
      <c r="AL149" s="15"/>
      <c r="AM149" s="15"/>
      <c r="AN149" s="15"/>
      <c r="AO149" s="15"/>
      <c r="AP149" s="15"/>
      <c r="AQ149" s="15"/>
      <c r="AR149" s="15"/>
      <c r="AS149" s="15"/>
      <c r="AT149" s="15"/>
      <c r="AU149" s="15"/>
      <c r="AV149" s="15"/>
      <c r="AW149" s="15"/>
      <c r="AX149" s="15"/>
      <c r="AY149" s="15"/>
    </row>
    <row r="150" spans="30:51">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row>
    <row r="151" spans="30:51">
      <c r="AD151" s="15"/>
      <c r="AE151" s="15"/>
      <c r="AF151" s="15"/>
      <c r="AG151" s="15"/>
      <c r="AH151" s="15"/>
      <c r="AI151" s="15"/>
      <c r="AJ151" s="15"/>
      <c r="AK151" s="15"/>
      <c r="AL151" s="15"/>
      <c r="AM151" s="15"/>
      <c r="AN151" s="15"/>
      <c r="AO151" s="15"/>
      <c r="AP151" s="15"/>
      <c r="AQ151" s="15"/>
      <c r="AR151" s="15"/>
      <c r="AS151" s="15"/>
      <c r="AT151" s="15"/>
      <c r="AU151" s="15"/>
      <c r="AV151" s="15"/>
      <c r="AW151" s="15"/>
      <c r="AX151" s="15"/>
      <c r="AY151" s="15"/>
    </row>
    <row r="152" spans="30:51">
      <c r="AD152" s="15"/>
      <c r="AE152" s="15"/>
      <c r="AF152" s="15"/>
      <c r="AG152" s="15"/>
      <c r="AH152" s="15"/>
      <c r="AI152" s="15"/>
      <c r="AJ152" s="15"/>
      <c r="AK152" s="15"/>
      <c r="AL152" s="15"/>
      <c r="AM152" s="15"/>
      <c r="AN152" s="15"/>
      <c r="AO152" s="15"/>
      <c r="AP152" s="15"/>
      <c r="AQ152" s="15"/>
      <c r="AR152" s="15"/>
      <c r="AS152" s="15"/>
      <c r="AT152" s="15"/>
      <c r="AU152" s="15"/>
      <c r="AV152" s="15"/>
      <c r="AW152" s="15"/>
      <c r="AX152" s="15"/>
      <c r="AY152" s="15"/>
    </row>
    <row r="153" spans="30:51">
      <c r="AD153" s="15"/>
      <c r="AE153" s="15"/>
      <c r="AF153" s="15"/>
      <c r="AG153" s="15"/>
      <c r="AH153" s="15"/>
      <c r="AI153" s="15"/>
      <c r="AJ153" s="15"/>
      <c r="AK153" s="15"/>
      <c r="AL153" s="15"/>
      <c r="AM153" s="15"/>
      <c r="AN153" s="15"/>
      <c r="AO153" s="15"/>
      <c r="AP153" s="15"/>
      <c r="AQ153" s="15"/>
      <c r="AR153" s="15"/>
      <c r="AS153" s="15"/>
      <c r="AT153" s="15"/>
      <c r="AU153" s="15"/>
      <c r="AV153" s="15"/>
      <c r="AW153" s="15"/>
      <c r="AX153" s="15"/>
      <c r="AY153" s="15"/>
    </row>
    <row r="154" spans="30:51">
      <c r="AD154" s="15"/>
      <c r="AE154" s="15"/>
      <c r="AF154" s="15"/>
      <c r="AG154" s="15"/>
      <c r="AH154" s="15"/>
      <c r="AI154" s="15"/>
      <c r="AJ154" s="15"/>
      <c r="AK154" s="15"/>
      <c r="AL154" s="15"/>
      <c r="AM154" s="15"/>
      <c r="AN154" s="15"/>
      <c r="AO154" s="15"/>
      <c r="AP154" s="15"/>
      <c r="AQ154" s="15"/>
      <c r="AR154" s="15"/>
      <c r="AS154" s="15"/>
      <c r="AT154" s="15"/>
      <c r="AU154" s="15"/>
      <c r="AV154" s="15"/>
      <c r="AW154" s="15"/>
      <c r="AX154" s="15"/>
      <c r="AY154" s="15"/>
    </row>
    <row r="155" spans="30:51">
      <c r="AD155" s="15"/>
      <c r="AE155" s="15"/>
      <c r="AF155" s="15"/>
      <c r="AG155" s="15"/>
      <c r="AH155" s="15"/>
      <c r="AI155" s="15"/>
      <c r="AJ155" s="15"/>
      <c r="AK155" s="15"/>
      <c r="AL155" s="15"/>
      <c r="AM155" s="15"/>
      <c r="AN155" s="15"/>
      <c r="AO155" s="15"/>
      <c r="AP155" s="15"/>
      <c r="AQ155" s="15"/>
      <c r="AR155" s="15"/>
      <c r="AS155" s="15"/>
      <c r="AT155" s="15"/>
      <c r="AU155" s="15"/>
      <c r="AV155" s="15"/>
      <c r="AW155" s="15"/>
      <c r="AX155" s="15"/>
      <c r="AY155" s="15"/>
    </row>
    <row r="156" spans="30:51">
      <c r="AD156" s="15"/>
      <c r="AE156" s="15"/>
      <c r="AF156" s="15"/>
      <c r="AG156" s="15"/>
      <c r="AH156" s="15"/>
      <c r="AI156" s="15"/>
      <c r="AJ156" s="15"/>
      <c r="AK156" s="15"/>
      <c r="AL156" s="15"/>
      <c r="AM156" s="15"/>
      <c r="AN156" s="15"/>
      <c r="AO156" s="15"/>
      <c r="AP156" s="15"/>
      <c r="AQ156" s="15"/>
      <c r="AR156" s="15"/>
      <c r="AS156" s="15"/>
      <c r="AT156" s="15"/>
      <c r="AU156" s="15"/>
      <c r="AV156" s="15"/>
      <c r="AW156" s="15"/>
      <c r="AX156" s="15"/>
      <c r="AY156" s="15"/>
    </row>
    <row r="157" spans="30:51">
      <c r="AD157" s="15"/>
      <c r="AE157" s="15"/>
      <c r="AF157" s="15"/>
      <c r="AG157" s="15"/>
      <c r="AH157" s="15"/>
      <c r="AI157" s="15"/>
      <c r="AJ157" s="15"/>
      <c r="AK157" s="15"/>
      <c r="AL157" s="15"/>
      <c r="AM157" s="15"/>
      <c r="AN157" s="15"/>
      <c r="AO157" s="15"/>
      <c r="AP157" s="15"/>
      <c r="AQ157" s="15"/>
      <c r="AR157" s="15"/>
      <c r="AS157" s="15"/>
      <c r="AT157" s="15"/>
      <c r="AU157" s="15"/>
      <c r="AV157" s="15"/>
      <c r="AW157" s="15"/>
      <c r="AX157" s="15"/>
      <c r="AY157" s="15"/>
    </row>
    <row r="158" spans="30:51">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row>
    <row r="159" spans="30:51">
      <c r="AD159" s="15"/>
      <c r="AE159" s="15"/>
      <c r="AF159" s="15"/>
      <c r="AG159" s="15"/>
      <c r="AH159" s="15"/>
      <c r="AI159" s="15"/>
      <c r="AJ159" s="15"/>
      <c r="AK159" s="15"/>
      <c r="AL159" s="15"/>
      <c r="AM159" s="15"/>
      <c r="AN159" s="15"/>
      <c r="AO159" s="15"/>
      <c r="AP159" s="15"/>
      <c r="AQ159" s="15"/>
      <c r="AR159" s="15"/>
      <c r="AS159" s="15"/>
      <c r="AT159" s="15"/>
      <c r="AU159" s="15"/>
      <c r="AV159" s="15"/>
      <c r="AW159" s="15"/>
      <c r="AX159" s="15"/>
      <c r="AY159" s="15"/>
    </row>
    <row r="160" spans="30:51">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row>
    <row r="161" spans="30:51">
      <c r="AD161" s="15"/>
      <c r="AE161" s="15"/>
      <c r="AF161" s="15"/>
      <c r="AG161" s="15"/>
      <c r="AH161" s="15"/>
      <c r="AI161" s="15"/>
      <c r="AJ161" s="15"/>
      <c r="AK161" s="15"/>
      <c r="AL161" s="15"/>
      <c r="AM161" s="15"/>
      <c r="AN161" s="15"/>
      <c r="AO161" s="15"/>
      <c r="AP161" s="15"/>
      <c r="AQ161" s="15"/>
      <c r="AR161" s="15"/>
      <c r="AS161" s="15"/>
      <c r="AT161" s="15"/>
      <c r="AU161" s="15"/>
      <c r="AV161" s="15"/>
      <c r="AW161" s="15"/>
      <c r="AX161" s="15"/>
      <c r="AY161" s="15"/>
    </row>
    <row r="162" spans="30:51">
      <c r="AD162" s="15"/>
      <c r="AE162" s="15"/>
      <c r="AF162" s="15"/>
      <c r="AG162" s="15"/>
      <c r="AH162" s="15"/>
      <c r="AI162" s="15"/>
      <c r="AJ162" s="15"/>
      <c r="AK162" s="15"/>
      <c r="AL162" s="15"/>
      <c r="AM162" s="15"/>
      <c r="AN162" s="15"/>
      <c r="AO162" s="15"/>
      <c r="AP162" s="15"/>
      <c r="AQ162" s="15"/>
      <c r="AR162" s="15"/>
      <c r="AS162" s="15"/>
      <c r="AT162" s="15"/>
      <c r="AU162" s="15"/>
      <c r="AV162" s="15"/>
      <c r="AW162" s="15"/>
      <c r="AX162" s="15"/>
      <c r="AY162" s="15"/>
    </row>
    <row r="163" spans="30:51">
      <c r="AD163" s="15"/>
      <c r="AE163" s="15"/>
      <c r="AF163" s="15"/>
      <c r="AG163" s="15"/>
      <c r="AH163" s="15"/>
      <c r="AI163" s="15"/>
      <c r="AJ163" s="15"/>
      <c r="AK163" s="15"/>
      <c r="AL163" s="15"/>
      <c r="AM163" s="15"/>
      <c r="AN163" s="15"/>
      <c r="AO163" s="15"/>
      <c r="AP163" s="15"/>
      <c r="AQ163" s="15"/>
      <c r="AR163" s="15"/>
      <c r="AS163" s="15"/>
      <c r="AT163" s="15"/>
      <c r="AU163" s="15"/>
      <c r="AV163" s="15"/>
      <c r="AW163" s="15"/>
      <c r="AX163" s="15"/>
      <c r="AY163" s="15"/>
    </row>
    <row r="164" spans="30:51">
      <c r="AD164" s="15"/>
      <c r="AE164" s="15"/>
      <c r="AF164" s="15"/>
      <c r="AG164" s="15"/>
      <c r="AH164" s="15"/>
      <c r="AI164" s="15"/>
      <c r="AJ164" s="15"/>
      <c r="AK164" s="15"/>
      <c r="AL164" s="15"/>
      <c r="AM164" s="15"/>
      <c r="AN164" s="15"/>
      <c r="AO164" s="15"/>
      <c r="AP164" s="15"/>
      <c r="AQ164" s="15"/>
      <c r="AR164" s="15"/>
      <c r="AS164" s="15"/>
      <c r="AT164" s="15"/>
      <c r="AU164" s="15"/>
      <c r="AV164" s="15"/>
      <c r="AW164" s="15"/>
      <c r="AX164" s="15"/>
      <c r="AY164" s="15"/>
    </row>
    <row r="165" spans="30:51">
      <c r="AD165" s="15"/>
      <c r="AE165" s="15"/>
      <c r="AF165" s="15"/>
      <c r="AG165" s="15"/>
      <c r="AH165" s="15"/>
      <c r="AI165" s="15"/>
      <c r="AJ165" s="15"/>
      <c r="AK165" s="15"/>
      <c r="AL165" s="15"/>
      <c r="AM165" s="15"/>
      <c r="AN165" s="15"/>
      <c r="AO165" s="15"/>
      <c r="AP165" s="15"/>
      <c r="AQ165" s="15"/>
      <c r="AR165" s="15"/>
      <c r="AS165" s="15"/>
      <c r="AT165" s="15"/>
      <c r="AU165" s="15"/>
      <c r="AV165" s="15"/>
      <c r="AW165" s="15"/>
      <c r="AX165" s="15"/>
      <c r="AY165" s="15"/>
    </row>
    <row r="166" spans="30:51">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row>
    <row r="167" spans="30:51">
      <c r="AD167" s="15"/>
      <c r="AE167" s="15"/>
      <c r="AF167" s="15"/>
      <c r="AG167" s="15"/>
      <c r="AH167" s="15"/>
      <c r="AI167" s="15"/>
      <c r="AJ167" s="15"/>
      <c r="AK167" s="15"/>
      <c r="AL167" s="15"/>
      <c r="AM167" s="15"/>
      <c r="AN167" s="15"/>
      <c r="AO167" s="15"/>
      <c r="AP167" s="15"/>
      <c r="AQ167" s="15"/>
      <c r="AR167" s="15"/>
      <c r="AS167" s="15"/>
      <c r="AT167" s="15"/>
      <c r="AU167" s="15"/>
      <c r="AV167" s="15"/>
      <c r="AW167" s="15"/>
      <c r="AX167" s="15"/>
      <c r="AY167" s="15"/>
    </row>
    <row r="168" spans="30:51">
      <c r="AD168" s="15"/>
      <c r="AE168" s="15"/>
      <c r="AF168" s="15"/>
      <c r="AG168" s="15"/>
      <c r="AH168" s="15"/>
      <c r="AI168" s="15"/>
      <c r="AJ168" s="15"/>
      <c r="AK168" s="15"/>
      <c r="AL168" s="15"/>
      <c r="AM168" s="15"/>
      <c r="AN168" s="15"/>
      <c r="AO168" s="15"/>
      <c r="AP168" s="15"/>
      <c r="AQ168" s="15"/>
      <c r="AR168" s="15"/>
      <c r="AS168" s="15"/>
      <c r="AT168" s="15"/>
      <c r="AU168" s="15"/>
      <c r="AV168" s="15"/>
      <c r="AW168" s="15"/>
      <c r="AX168" s="15"/>
      <c r="AY168" s="15"/>
    </row>
    <row r="169" spans="30:51">
      <c r="AD169" s="15"/>
      <c r="AE169" s="15"/>
      <c r="AF169" s="15"/>
      <c r="AG169" s="15"/>
      <c r="AH169" s="15"/>
      <c r="AI169" s="15"/>
      <c r="AJ169" s="15"/>
      <c r="AK169" s="15"/>
      <c r="AL169" s="15"/>
      <c r="AM169" s="15"/>
      <c r="AN169" s="15"/>
      <c r="AO169" s="15"/>
      <c r="AP169" s="15"/>
      <c r="AQ169" s="15"/>
      <c r="AR169" s="15"/>
      <c r="AS169" s="15"/>
      <c r="AT169" s="15"/>
      <c r="AU169" s="15"/>
      <c r="AV169" s="15"/>
      <c r="AW169" s="15"/>
      <c r="AX169" s="15"/>
      <c r="AY169" s="15"/>
    </row>
    <row r="170" spans="30:51">
      <c r="AD170" s="15"/>
      <c r="AE170" s="15"/>
      <c r="AF170" s="15"/>
      <c r="AG170" s="15"/>
      <c r="AH170" s="15"/>
      <c r="AI170" s="15"/>
      <c r="AJ170" s="15"/>
      <c r="AK170" s="15"/>
      <c r="AL170" s="15"/>
      <c r="AM170" s="15"/>
      <c r="AN170" s="15"/>
      <c r="AO170" s="15"/>
      <c r="AP170" s="15"/>
      <c r="AQ170" s="15"/>
      <c r="AR170" s="15"/>
      <c r="AS170" s="15"/>
      <c r="AT170" s="15"/>
      <c r="AU170" s="15"/>
      <c r="AV170" s="15"/>
      <c r="AW170" s="15"/>
      <c r="AX170" s="15"/>
      <c r="AY170" s="15"/>
    </row>
    <row r="171" spans="30:51">
      <c r="AD171" s="15"/>
      <c r="AE171" s="15"/>
      <c r="AF171" s="15"/>
      <c r="AG171" s="15"/>
      <c r="AH171" s="15"/>
      <c r="AI171" s="15"/>
      <c r="AJ171" s="15"/>
      <c r="AK171" s="15"/>
      <c r="AL171" s="15"/>
      <c r="AM171" s="15"/>
      <c r="AN171" s="15"/>
      <c r="AO171" s="15"/>
      <c r="AP171" s="15"/>
      <c r="AQ171" s="15"/>
      <c r="AR171" s="15"/>
      <c r="AS171" s="15"/>
      <c r="AT171" s="15"/>
      <c r="AU171" s="15"/>
      <c r="AV171" s="15"/>
      <c r="AW171" s="15"/>
      <c r="AX171" s="15"/>
      <c r="AY171" s="15"/>
    </row>
    <row r="172" spans="30:51">
      <c r="AD172" s="15"/>
      <c r="AE172" s="15"/>
      <c r="AF172" s="15"/>
      <c r="AG172" s="15"/>
      <c r="AH172" s="15"/>
      <c r="AI172" s="15"/>
      <c r="AJ172" s="15"/>
      <c r="AK172" s="15"/>
      <c r="AL172" s="15"/>
      <c r="AM172" s="15"/>
      <c r="AN172" s="15"/>
      <c r="AO172" s="15"/>
      <c r="AP172" s="15"/>
      <c r="AQ172" s="15"/>
      <c r="AR172" s="15"/>
      <c r="AS172" s="15"/>
      <c r="AT172" s="15"/>
      <c r="AU172" s="15"/>
      <c r="AV172" s="15"/>
      <c r="AW172" s="15"/>
      <c r="AX172" s="15"/>
      <c r="AY172" s="15"/>
    </row>
    <row r="173" spans="30:51">
      <c r="AD173" s="15"/>
      <c r="AE173" s="15"/>
      <c r="AF173" s="15"/>
      <c r="AG173" s="15"/>
      <c r="AH173" s="15"/>
      <c r="AI173" s="15"/>
      <c r="AJ173" s="15"/>
      <c r="AK173" s="15"/>
      <c r="AL173" s="15"/>
      <c r="AM173" s="15"/>
      <c r="AN173" s="15"/>
      <c r="AO173" s="15"/>
      <c r="AP173" s="15"/>
      <c r="AQ173" s="15"/>
      <c r="AR173" s="15"/>
      <c r="AS173" s="15"/>
      <c r="AT173" s="15"/>
      <c r="AU173" s="15"/>
      <c r="AV173" s="15"/>
      <c r="AW173" s="15"/>
      <c r="AX173" s="15"/>
      <c r="AY173" s="15"/>
    </row>
    <row r="174" spans="30:51">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row>
    <row r="175" spans="30:51">
      <c r="AD175" s="15"/>
      <c r="AE175" s="15"/>
      <c r="AF175" s="15"/>
      <c r="AG175" s="15"/>
      <c r="AH175" s="15"/>
      <c r="AI175" s="15"/>
      <c r="AJ175" s="15"/>
      <c r="AK175" s="15"/>
      <c r="AL175" s="15"/>
      <c r="AM175" s="15"/>
      <c r="AN175" s="15"/>
      <c r="AO175" s="15"/>
      <c r="AP175" s="15"/>
      <c r="AQ175" s="15"/>
      <c r="AR175" s="15"/>
      <c r="AS175" s="15"/>
      <c r="AT175" s="15"/>
      <c r="AU175" s="15"/>
      <c r="AV175" s="15"/>
      <c r="AW175" s="15"/>
      <c r="AX175" s="15"/>
      <c r="AY175" s="15"/>
    </row>
    <row r="176" spans="30:51">
      <c r="AD176" s="15"/>
      <c r="AE176" s="15"/>
      <c r="AF176" s="15"/>
      <c r="AG176" s="15"/>
      <c r="AH176" s="15"/>
      <c r="AI176" s="15"/>
      <c r="AJ176" s="15"/>
      <c r="AK176" s="15"/>
      <c r="AL176" s="15"/>
      <c r="AM176" s="15"/>
      <c r="AN176" s="15"/>
      <c r="AO176" s="15"/>
      <c r="AP176" s="15"/>
      <c r="AQ176" s="15"/>
      <c r="AR176" s="15"/>
      <c r="AS176" s="15"/>
      <c r="AT176" s="15"/>
      <c r="AU176" s="15"/>
      <c r="AV176" s="15"/>
      <c r="AW176" s="15"/>
      <c r="AX176" s="15"/>
      <c r="AY176" s="15"/>
    </row>
    <row r="177" spans="30:51">
      <c r="AD177" s="15"/>
      <c r="AE177" s="15"/>
      <c r="AF177" s="15"/>
      <c r="AG177" s="15"/>
      <c r="AH177" s="15"/>
      <c r="AI177" s="15"/>
      <c r="AJ177" s="15"/>
      <c r="AK177" s="15"/>
      <c r="AL177" s="15"/>
      <c r="AM177" s="15"/>
      <c r="AN177" s="15"/>
      <c r="AO177" s="15"/>
      <c r="AP177" s="15"/>
      <c r="AQ177" s="15"/>
      <c r="AR177" s="15"/>
      <c r="AS177" s="15"/>
      <c r="AT177" s="15"/>
      <c r="AU177" s="15"/>
      <c r="AV177" s="15"/>
      <c r="AW177" s="15"/>
      <c r="AX177" s="15"/>
      <c r="AY177" s="15"/>
    </row>
    <row r="178" spans="30:51">
      <c r="AD178" s="15"/>
      <c r="AE178" s="15"/>
      <c r="AF178" s="15"/>
      <c r="AG178" s="15"/>
      <c r="AH178" s="15"/>
      <c r="AI178" s="15"/>
      <c r="AJ178" s="15"/>
      <c r="AK178" s="15"/>
      <c r="AL178" s="15"/>
      <c r="AM178" s="15"/>
      <c r="AN178" s="15"/>
      <c r="AO178" s="15"/>
      <c r="AP178" s="15"/>
      <c r="AQ178" s="15"/>
      <c r="AR178" s="15"/>
      <c r="AS178" s="15"/>
      <c r="AT178" s="15"/>
      <c r="AU178" s="15"/>
      <c r="AV178" s="15"/>
      <c r="AW178" s="15"/>
      <c r="AX178" s="15"/>
      <c r="AY178" s="15"/>
    </row>
    <row r="179" spans="30:51">
      <c r="AD179" s="15"/>
      <c r="AE179" s="15"/>
      <c r="AF179" s="15"/>
      <c r="AG179" s="15"/>
      <c r="AH179" s="15"/>
      <c r="AI179" s="15"/>
      <c r="AJ179" s="15"/>
      <c r="AK179" s="15"/>
      <c r="AL179" s="15"/>
      <c r="AM179" s="15"/>
      <c r="AN179" s="15"/>
      <c r="AO179" s="15"/>
      <c r="AP179" s="15"/>
      <c r="AQ179" s="15"/>
      <c r="AR179" s="15"/>
      <c r="AS179" s="15"/>
      <c r="AT179" s="15"/>
      <c r="AU179" s="15"/>
      <c r="AV179" s="15"/>
      <c r="AW179" s="15"/>
      <c r="AX179" s="15"/>
      <c r="AY179" s="15"/>
    </row>
    <row r="180" spans="30:51">
      <c r="AD180" s="15"/>
      <c r="AE180" s="15"/>
      <c r="AF180" s="15"/>
      <c r="AG180" s="15"/>
      <c r="AH180" s="15"/>
      <c r="AI180" s="15"/>
      <c r="AJ180" s="15"/>
      <c r="AK180" s="15"/>
      <c r="AL180" s="15"/>
      <c r="AM180" s="15"/>
      <c r="AN180" s="15"/>
      <c r="AO180" s="15"/>
      <c r="AP180" s="15"/>
      <c r="AQ180" s="15"/>
      <c r="AR180" s="15"/>
      <c r="AS180" s="15"/>
      <c r="AT180" s="15"/>
      <c r="AU180" s="15"/>
      <c r="AV180" s="15"/>
      <c r="AW180" s="15"/>
      <c r="AX180" s="15"/>
      <c r="AY180" s="15"/>
    </row>
    <row r="181" spans="30:51">
      <c r="AD181" s="15"/>
      <c r="AE181" s="15"/>
      <c r="AF181" s="15"/>
      <c r="AG181" s="15"/>
      <c r="AH181" s="15"/>
      <c r="AI181" s="15"/>
      <c r="AJ181" s="15"/>
      <c r="AK181" s="15"/>
      <c r="AL181" s="15"/>
      <c r="AM181" s="15"/>
      <c r="AN181" s="15"/>
      <c r="AO181" s="15"/>
      <c r="AP181" s="15"/>
      <c r="AQ181" s="15"/>
      <c r="AR181" s="15"/>
      <c r="AS181" s="15"/>
      <c r="AT181" s="15"/>
      <c r="AU181" s="15"/>
      <c r="AV181" s="15"/>
      <c r="AW181" s="15"/>
      <c r="AX181" s="15"/>
      <c r="AY181" s="15"/>
    </row>
    <row r="182" spans="30:51">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row>
    <row r="183" spans="30:51">
      <c r="AD183" s="15"/>
      <c r="AE183" s="15"/>
      <c r="AF183" s="15"/>
      <c r="AG183" s="15"/>
      <c r="AH183" s="15"/>
      <c r="AI183" s="15"/>
      <c r="AJ183" s="15"/>
      <c r="AK183" s="15"/>
      <c r="AL183" s="15"/>
      <c r="AM183" s="15"/>
      <c r="AN183" s="15"/>
      <c r="AO183" s="15"/>
      <c r="AP183" s="15"/>
      <c r="AQ183" s="15"/>
      <c r="AR183" s="15"/>
      <c r="AS183" s="15"/>
      <c r="AT183" s="15"/>
      <c r="AU183" s="15"/>
      <c r="AV183" s="15"/>
      <c r="AW183" s="15"/>
      <c r="AX183" s="15"/>
      <c r="AY183" s="15"/>
    </row>
    <row r="184" spans="30:51">
      <c r="AD184" s="15"/>
      <c r="AE184" s="15"/>
      <c r="AF184" s="15"/>
      <c r="AG184" s="15"/>
      <c r="AH184" s="15"/>
      <c r="AI184" s="15"/>
      <c r="AJ184" s="15"/>
      <c r="AK184" s="15"/>
      <c r="AL184" s="15"/>
      <c r="AM184" s="15"/>
      <c r="AN184" s="15"/>
      <c r="AO184" s="15"/>
      <c r="AP184" s="15"/>
      <c r="AQ184" s="15"/>
      <c r="AR184" s="15"/>
      <c r="AS184" s="15"/>
      <c r="AT184" s="15"/>
      <c r="AU184" s="15"/>
      <c r="AV184" s="15"/>
      <c r="AW184" s="15"/>
      <c r="AX184" s="15"/>
      <c r="AY184" s="15"/>
    </row>
    <row r="185" spans="30:51">
      <c r="AD185" s="15"/>
      <c r="AE185" s="15"/>
      <c r="AF185" s="15"/>
      <c r="AG185" s="15"/>
      <c r="AH185" s="15"/>
      <c r="AI185" s="15"/>
      <c r="AJ185" s="15"/>
      <c r="AK185" s="15"/>
      <c r="AL185" s="15"/>
      <c r="AM185" s="15"/>
      <c r="AN185" s="15"/>
      <c r="AO185" s="15"/>
      <c r="AP185" s="15"/>
      <c r="AQ185" s="15"/>
      <c r="AR185" s="15"/>
      <c r="AS185" s="15"/>
      <c r="AT185" s="15"/>
      <c r="AU185" s="15"/>
      <c r="AV185" s="15"/>
      <c r="AW185" s="15"/>
      <c r="AX185" s="15"/>
      <c r="AY185" s="15"/>
    </row>
    <row r="186" spans="30:51">
      <c r="AD186" s="15"/>
      <c r="AE186" s="15"/>
      <c r="AF186" s="15"/>
      <c r="AG186" s="15"/>
      <c r="AH186" s="15"/>
      <c r="AI186" s="15"/>
      <c r="AJ186" s="15"/>
      <c r="AK186" s="15"/>
      <c r="AL186" s="15"/>
      <c r="AM186" s="15"/>
      <c r="AN186" s="15"/>
      <c r="AO186" s="15"/>
      <c r="AP186" s="15"/>
      <c r="AQ186" s="15"/>
      <c r="AR186" s="15"/>
      <c r="AS186" s="15"/>
      <c r="AT186" s="15"/>
      <c r="AU186" s="15"/>
      <c r="AV186" s="15"/>
      <c r="AW186" s="15"/>
      <c r="AX186" s="15"/>
      <c r="AY186" s="15"/>
    </row>
    <row r="187" spans="30:51">
      <c r="AD187" s="15"/>
      <c r="AE187" s="15"/>
      <c r="AF187" s="15"/>
      <c r="AG187" s="15"/>
      <c r="AH187" s="15"/>
      <c r="AI187" s="15"/>
      <c r="AJ187" s="15"/>
      <c r="AK187" s="15"/>
      <c r="AL187" s="15"/>
      <c r="AM187" s="15"/>
      <c r="AN187" s="15"/>
      <c r="AO187" s="15"/>
      <c r="AP187" s="15"/>
      <c r="AQ187" s="15"/>
      <c r="AR187" s="15"/>
      <c r="AS187" s="15"/>
      <c r="AT187" s="15"/>
      <c r="AU187" s="15"/>
      <c r="AV187" s="15"/>
      <c r="AW187" s="15"/>
      <c r="AX187" s="15"/>
      <c r="AY187" s="15"/>
    </row>
    <row r="188" spans="30:51">
      <c r="AD188" s="15"/>
      <c r="AE188" s="15"/>
      <c r="AF188" s="15"/>
      <c r="AG188" s="15"/>
      <c r="AH188" s="15"/>
      <c r="AI188" s="15"/>
      <c r="AJ188" s="15"/>
      <c r="AK188" s="15"/>
      <c r="AL188" s="15"/>
      <c r="AM188" s="15"/>
      <c r="AN188" s="15"/>
      <c r="AO188" s="15"/>
      <c r="AP188" s="15"/>
      <c r="AQ188" s="15"/>
      <c r="AR188" s="15"/>
      <c r="AS188" s="15"/>
      <c r="AT188" s="15"/>
      <c r="AU188" s="15"/>
      <c r="AV188" s="15"/>
      <c r="AW188" s="15"/>
      <c r="AX188" s="15"/>
      <c r="AY188" s="15"/>
    </row>
    <row r="189" spans="30:51">
      <c r="AD189" s="15"/>
      <c r="AE189" s="15"/>
      <c r="AF189" s="15"/>
      <c r="AG189" s="15"/>
      <c r="AH189" s="15"/>
      <c r="AI189" s="15"/>
      <c r="AJ189" s="15"/>
      <c r="AK189" s="15"/>
      <c r="AL189" s="15"/>
      <c r="AM189" s="15"/>
      <c r="AN189" s="15"/>
      <c r="AO189" s="15"/>
      <c r="AP189" s="15"/>
      <c r="AQ189" s="15"/>
      <c r="AR189" s="15"/>
      <c r="AS189" s="15"/>
      <c r="AT189" s="15"/>
      <c r="AU189" s="15"/>
      <c r="AV189" s="15"/>
      <c r="AW189" s="15"/>
      <c r="AX189" s="15"/>
      <c r="AY189" s="15"/>
    </row>
    <row r="190" spans="30:51">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row>
    <row r="191" spans="30:51">
      <c r="AD191" s="15"/>
      <c r="AE191" s="15"/>
      <c r="AF191" s="15"/>
      <c r="AG191" s="15"/>
      <c r="AH191" s="15"/>
      <c r="AI191" s="15"/>
      <c r="AJ191" s="15"/>
      <c r="AK191" s="15"/>
      <c r="AL191" s="15"/>
      <c r="AM191" s="15"/>
      <c r="AN191" s="15"/>
      <c r="AO191" s="15"/>
      <c r="AP191" s="15"/>
      <c r="AQ191" s="15"/>
      <c r="AR191" s="15"/>
      <c r="AS191" s="15"/>
      <c r="AT191" s="15"/>
      <c r="AU191" s="15"/>
      <c r="AV191" s="15"/>
      <c r="AW191" s="15"/>
      <c r="AX191" s="15"/>
      <c r="AY191" s="15"/>
    </row>
    <row r="192" spans="30:51">
      <c r="AD192" s="15"/>
      <c r="AE192" s="15"/>
      <c r="AF192" s="15"/>
      <c r="AG192" s="15"/>
      <c r="AH192" s="15"/>
      <c r="AI192" s="15"/>
      <c r="AJ192" s="15"/>
      <c r="AK192" s="15"/>
      <c r="AL192" s="15"/>
      <c r="AM192" s="15"/>
      <c r="AN192" s="15"/>
      <c r="AO192" s="15"/>
      <c r="AP192" s="15"/>
      <c r="AQ192" s="15"/>
      <c r="AR192" s="15"/>
      <c r="AS192" s="15"/>
      <c r="AT192" s="15"/>
      <c r="AU192" s="15"/>
      <c r="AV192" s="15"/>
      <c r="AW192" s="15"/>
      <c r="AX192" s="15"/>
      <c r="AY192" s="15"/>
    </row>
    <row r="193" spans="30:51">
      <c r="AD193" s="15"/>
      <c r="AE193" s="15"/>
      <c r="AF193" s="15"/>
      <c r="AG193" s="15"/>
      <c r="AH193" s="15"/>
      <c r="AI193" s="15"/>
      <c r="AJ193" s="15"/>
      <c r="AK193" s="15"/>
      <c r="AL193" s="15"/>
      <c r="AM193" s="15"/>
      <c r="AN193" s="15"/>
      <c r="AO193" s="15"/>
      <c r="AP193" s="15"/>
      <c r="AQ193" s="15"/>
      <c r="AR193" s="15"/>
      <c r="AS193" s="15"/>
      <c r="AT193" s="15"/>
      <c r="AU193" s="15"/>
      <c r="AV193" s="15"/>
      <c r="AW193" s="15"/>
      <c r="AX193" s="15"/>
      <c r="AY193" s="15"/>
    </row>
    <row r="194" spans="30:51">
      <c r="AD194" s="15"/>
      <c r="AE194" s="15"/>
      <c r="AF194" s="15"/>
      <c r="AG194" s="15"/>
      <c r="AH194" s="15"/>
      <c r="AI194" s="15"/>
      <c r="AJ194" s="15"/>
      <c r="AK194" s="15"/>
      <c r="AL194" s="15"/>
      <c r="AM194" s="15"/>
      <c r="AN194" s="15"/>
      <c r="AO194" s="15"/>
      <c r="AP194" s="15"/>
      <c r="AQ194" s="15"/>
      <c r="AR194" s="15"/>
      <c r="AS194" s="15"/>
      <c r="AT194" s="15"/>
      <c r="AU194" s="15"/>
      <c r="AV194" s="15"/>
      <c r="AW194" s="15"/>
      <c r="AX194" s="15"/>
      <c r="AY194" s="15"/>
    </row>
    <row r="195" spans="30:51">
      <c r="AD195" s="15"/>
      <c r="AE195" s="15"/>
      <c r="AF195" s="15"/>
      <c r="AG195" s="15"/>
      <c r="AH195" s="15"/>
      <c r="AI195" s="15"/>
      <c r="AJ195" s="15"/>
      <c r="AK195" s="15"/>
      <c r="AL195" s="15"/>
      <c r="AM195" s="15"/>
      <c r="AN195" s="15"/>
      <c r="AO195" s="15"/>
      <c r="AP195" s="15"/>
      <c r="AQ195" s="15"/>
      <c r="AR195" s="15"/>
      <c r="AS195" s="15"/>
      <c r="AT195" s="15"/>
      <c r="AU195" s="15"/>
      <c r="AV195" s="15"/>
      <c r="AW195" s="15"/>
      <c r="AX195" s="15"/>
      <c r="AY195" s="15"/>
    </row>
    <row r="196" spans="30:51">
      <c r="AD196" s="15"/>
      <c r="AE196" s="15"/>
      <c r="AF196" s="15"/>
      <c r="AG196" s="15"/>
      <c r="AH196" s="15"/>
      <c r="AI196" s="15"/>
      <c r="AJ196" s="15"/>
      <c r="AK196" s="15"/>
      <c r="AL196" s="15"/>
      <c r="AM196" s="15"/>
      <c r="AN196" s="15"/>
      <c r="AO196" s="15"/>
      <c r="AP196" s="15"/>
      <c r="AQ196" s="15"/>
      <c r="AR196" s="15"/>
      <c r="AS196" s="15"/>
      <c r="AT196" s="15"/>
      <c r="AU196" s="15"/>
      <c r="AV196" s="15"/>
      <c r="AW196" s="15"/>
      <c r="AX196" s="15"/>
      <c r="AY196" s="15"/>
    </row>
    <row r="197" spans="30:51">
      <c r="AD197" s="15"/>
      <c r="AE197" s="15"/>
      <c r="AF197" s="15"/>
      <c r="AG197" s="15"/>
      <c r="AH197" s="15"/>
      <c r="AI197" s="15"/>
      <c r="AJ197" s="15"/>
      <c r="AK197" s="15"/>
      <c r="AL197" s="15"/>
      <c r="AM197" s="15"/>
      <c r="AN197" s="15"/>
      <c r="AO197" s="15"/>
      <c r="AP197" s="15"/>
      <c r="AQ197" s="15"/>
      <c r="AR197" s="15"/>
      <c r="AS197" s="15"/>
      <c r="AT197" s="15"/>
      <c r="AU197" s="15"/>
      <c r="AV197" s="15"/>
      <c r="AW197" s="15"/>
      <c r="AX197" s="15"/>
      <c r="AY197" s="15"/>
    </row>
    <row r="198" spans="30:51">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row>
    <row r="199" spans="30:51">
      <c r="AD199" s="15"/>
      <c r="AE199" s="15"/>
      <c r="AF199" s="15"/>
      <c r="AG199" s="15"/>
      <c r="AH199" s="15"/>
      <c r="AI199" s="15"/>
      <c r="AJ199" s="15"/>
      <c r="AK199" s="15"/>
      <c r="AL199" s="15"/>
      <c r="AM199" s="15"/>
      <c r="AN199" s="15"/>
      <c r="AO199" s="15"/>
      <c r="AP199" s="15"/>
      <c r="AQ199" s="15"/>
      <c r="AR199" s="15"/>
      <c r="AS199" s="15"/>
      <c r="AT199" s="15"/>
      <c r="AU199" s="15"/>
      <c r="AV199" s="15"/>
      <c r="AW199" s="15"/>
      <c r="AX199" s="15"/>
      <c r="AY199" s="15"/>
    </row>
    <row r="200" spans="30:51">
      <c r="AD200" s="15"/>
      <c r="AE200" s="15"/>
      <c r="AF200" s="15"/>
      <c r="AG200" s="15"/>
      <c r="AH200" s="15"/>
      <c r="AI200" s="15"/>
      <c r="AJ200" s="15"/>
      <c r="AK200" s="15"/>
      <c r="AL200" s="15"/>
      <c r="AM200" s="15"/>
      <c r="AN200" s="15"/>
      <c r="AO200" s="15"/>
      <c r="AP200" s="15"/>
      <c r="AQ200" s="15"/>
      <c r="AR200" s="15"/>
      <c r="AS200" s="15"/>
      <c r="AT200" s="15"/>
      <c r="AU200" s="15"/>
      <c r="AV200" s="15"/>
      <c r="AW200" s="15"/>
      <c r="AX200" s="15"/>
      <c r="AY200" s="15"/>
    </row>
    <row r="201" spans="30:51">
      <c r="AD201" s="15"/>
      <c r="AE201" s="15"/>
      <c r="AF201" s="15"/>
      <c r="AG201" s="15"/>
      <c r="AH201" s="15"/>
      <c r="AI201" s="15"/>
      <c r="AJ201" s="15"/>
      <c r="AK201" s="15"/>
      <c r="AL201" s="15"/>
      <c r="AM201" s="15"/>
      <c r="AN201" s="15"/>
      <c r="AO201" s="15"/>
      <c r="AP201" s="15"/>
      <c r="AQ201" s="15"/>
      <c r="AR201" s="15"/>
      <c r="AS201" s="15"/>
      <c r="AT201" s="15"/>
      <c r="AU201" s="15"/>
      <c r="AV201" s="15"/>
      <c r="AW201" s="15"/>
      <c r="AX201" s="15"/>
      <c r="AY201" s="15"/>
    </row>
    <row r="202" spans="30:51">
      <c r="AD202" s="15"/>
      <c r="AE202" s="15"/>
      <c r="AF202" s="15"/>
      <c r="AG202" s="15"/>
      <c r="AH202" s="15"/>
      <c r="AI202" s="15"/>
      <c r="AJ202" s="15"/>
      <c r="AK202" s="15"/>
      <c r="AL202" s="15"/>
      <c r="AM202" s="15"/>
      <c r="AN202" s="15"/>
      <c r="AO202" s="15"/>
      <c r="AP202" s="15"/>
      <c r="AQ202" s="15"/>
      <c r="AR202" s="15"/>
      <c r="AS202" s="15"/>
      <c r="AT202" s="15"/>
      <c r="AU202" s="15"/>
      <c r="AV202" s="15"/>
      <c r="AW202" s="15"/>
      <c r="AX202" s="15"/>
      <c r="AY202" s="15"/>
    </row>
    <row r="203" spans="30:51">
      <c r="AD203" s="15"/>
      <c r="AE203" s="15"/>
      <c r="AF203" s="15"/>
      <c r="AG203" s="15"/>
      <c r="AH203" s="15"/>
      <c r="AI203" s="15"/>
      <c r="AJ203" s="15"/>
      <c r="AK203" s="15"/>
      <c r="AL203" s="15"/>
      <c r="AM203" s="15"/>
      <c r="AN203" s="15"/>
      <c r="AO203" s="15"/>
      <c r="AP203" s="15"/>
      <c r="AQ203" s="15"/>
      <c r="AR203" s="15"/>
      <c r="AS203" s="15"/>
      <c r="AT203" s="15"/>
      <c r="AU203" s="15"/>
      <c r="AV203" s="15"/>
      <c r="AW203" s="15"/>
      <c r="AX203" s="15"/>
      <c r="AY203" s="15"/>
    </row>
    <row r="204" spans="30:51">
      <c r="AD204" s="15"/>
      <c r="AE204" s="15"/>
      <c r="AF204" s="15"/>
      <c r="AG204" s="15"/>
      <c r="AH204" s="15"/>
      <c r="AI204" s="15"/>
      <c r="AJ204" s="15"/>
      <c r="AK204" s="15"/>
      <c r="AL204" s="15"/>
      <c r="AM204" s="15"/>
      <c r="AN204" s="15"/>
      <c r="AO204" s="15"/>
      <c r="AP204" s="15"/>
      <c r="AQ204" s="15"/>
      <c r="AR204" s="15"/>
      <c r="AS204" s="15"/>
      <c r="AT204" s="15"/>
      <c r="AU204" s="15"/>
      <c r="AV204" s="15"/>
      <c r="AW204" s="15"/>
      <c r="AX204" s="15"/>
      <c r="AY204" s="15"/>
    </row>
    <row r="205" spans="30:51">
      <c r="AD205" s="15"/>
      <c r="AE205" s="15"/>
      <c r="AF205" s="15"/>
      <c r="AG205" s="15"/>
      <c r="AH205" s="15"/>
      <c r="AI205" s="15"/>
      <c r="AJ205" s="15"/>
      <c r="AK205" s="15"/>
      <c r="AL205" s="15"/>
      <c r="AM205" s="15"/>
      <c r="AN205" s="15"/>
      <c r="AO205" s="15"/>
      <c r="AP205" s="15"/>
      <c r="AQ205" s="15"/>
      <c r="AR205" s="15"/>
      <c r="AS205" s="15"/>
      <c r="AT205" s="15"/>
      <c r="AU205" s="15"/>
      <c r="AV205" s="15"/>
      <c r="AW205" s="15"/>
      <c r="AX205" s="15"/>
      <c r="AY205" s="15"/>
    </row>
    <row r="206" spans="30:51">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row>
    <row r="207" spans="30:51">
      <c r="AD207" s="15"/>
      <c r="AE207" s="15"/>
      <c r="AF207" s="15"/>
      <c r="AG207" s="15"/>
      <c r="AH207" s="15"/>
      <c r="AI207" s="15"/>
      <c r="AJ207" s="15"/>
      <c r="AK207" s="15"/>
      <c r="AL207" s="15"/>
      <c r="AM207" s="15"/>
      <c r="AN207" s="15"/>
      <c r="AO207" s="15"/>
      <c r="AP207" s="15"/>
      <c r="AQ207" s="15"/>
      <c r="AR207" s="15"/>
      <c r="AS207" s="15"/>
      <c r="AT207" s="15"/>
      <c r="AU207" s="15"/>
      <c r="AV207" s="15"/>
      <c r="AW207" s="15"/>
      <c r="AX207" s="15"/>
      <c r="AY207" s="15"/>
    </row>
    <row r="208" spans="30:51">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row>
    <row r="209" spans="30:51">
      <c r="AD209" s="15"/>
      <c r="AE209" s="15"/>
      <c r="AF209" s="15"/>
      <c r="AG209" s="15"/>
      <c r="AH209" s="15"/>
      <c r="AI209" s="15"/>
      <c r="AJ209" s="15"/>
      <c r="AK209" s="15"/>
      <c r="AL209" s="15"/>
      <c r="AM209" s="15"/>
      <c r="AN209" s="15"/>
      <c r="AO209" s="15"/>
      <c r="AP209" s="15"/>
      <c r="AQ209" s="15"/>
      <c r="AR209" s="15"/>
      <c r="AS209" s="15"/>
      <c r="AT209" s="15"/>
      <c r="AU209" s="15"/>
      <c r="AV209" s="15"/>
      <c r="AW209" s="15"/>
      <c r="AX209" s="15"/>
      <c r="AY209" s="15"/>
    </row>
    <row r="210" spans="30:51">
      <c r="AD210" s="15"/>
      <c r="AE210" s="15"/>
      <c r="AF210" s="15"/>
      <c r="AG210" s="15"/>
      <c r="AH210" s="15"/>
      <c r="AI210" s="15"/>
      <c r="AJ210" s="15"/>
      <c r="AK210" s="15"/>
      <c r="AL210" s="15"/>
      <c r="AM210" s="15"/>
      <c r="AN210" s="15"/>
      <c r="AO210" s="15"/>
      <c r="AP210" s="15"/>
      <c r="AQ210" s="15"/>
      <c r="AR210" s="15"/>
      <c r="AS210" s="15"/>
      <c r="AT210" s="15"/>
      <c r="AU210" s="15"/>
      <c r="AV210" s="15"/>
      <c r="AW210" s="15"/>
      <c r="AX210" s="15"/>
      <c r="AY210" s="15"/>
    </row>
    <row r="211" spans="30:51">
      <c r="AD211" s="15"/>
      <c r="AE211" s="15"/>
      <c r="AF211" s="15"/>
      <c r="AG211" s="15"/>
      <c r="AH211" s="15"/>
      <c r="AI211" s="15"/>
      <c r="AJ211" s="15"/>
      <c r="AK211" s="15"/>
      <c r="AL211" s="15"/>
      <c r="AM211" s="15"/>
      <c r="AN211" s="15"/>
      <c r="AO211" s="15"/>
      <c r="AP211" s="15"/>
      <c r="AQ211" s="15"/>
      <c r="AR211" s="15"/>
      <c r="AS211" s="15"/>
      <c r="AT211" s="15"/>
      <c r="AU211" s="15"/>
      <c r="AV211" s="15"/>
      <c r="AW211" s="15"/>
      <c r="AX211" s="15"/>
      <c r="AY211" s="15"/>
    </row>
    <row r="212" spans="30:51">
      <c r="AD212" s="15"/>
      <c r="AE212" s="15"/>
      <c r="AF212" s="15"/>
      <c r="AG212" s="15"/>
      <c r="AH212" s="15"/>
      <c r="AI212" s="15"/>
      <c r="AJ212" s="15"/>
      <c r="AK212" s="15"/>
      <c r="AL212" s="15"/>
      <c r="AM212" s="15"/>
      <c r="AN212" s="15"/>
      <c r="AO212" s="15"/>
      <c r="AP212" s="15"/>
      <c r="AQ212" s="15"/>
      <c r="AR212" s="15"/>
      <c r="AS212" s="15"/>
      <c r="AT212" s="15"/>
      <c r="AU212" s="15"/>
      <c r="AV212" s="15"/>
      <c r="AW212" s="15"/>
      <c r="AX212" s="15"/>
      <c r="AY212" s="15"/>
    </row>
    <row r="213" spans="30:51">
      <c r="AD213" s="15"/>
      <c r="AE213" s="15"/>
      <c r="AF213" s="15"/>
      <c r="AG213" s="15"/>
      <c r="AH213" s="15"/>
      <c r="AI213" s="15"/>
      <c r="AJ213" s="15"/>
      <c r="AK213" s="15"/>
      <c r="AL213" s="15"/>
      <c r="AM213" s="15"/>
      <c r="AN213" s="15"/>
      <c r="AO213" s="15"/>
      <c r="AP213" s="15"/>
      <c r="AQ213" s="15"/>
      <c r="AR213" s="15"/>
      <c r="AS213" s="15"/>
      <c r="AT213" s="15"/>
      <c r="AU213" s="15"/>
      <c r="AV213" s="15"/>
      <c r="AW213" s="15"/>
      <c r="AX213" s="15"/>
      <c r="AY213" s="15"/>
    </row>
    <row r="214" spans="30:51">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row>
    <row r="215" spans="30:51">
      <c r="AD215" s="15"/>
      <c r="AE215" s="15"/>
      <c r="AF215" s="15"/>
      <c r="AG215" s="15"/>
      <c r="AH215" s="15"/>
      <c r="AI215" s="15"/>
      <c r="AJ215" s="15"/>
      <c r="AK215" s="15"/>
      <c r="AL215" s="15"/>
      <c r="AM215" s="15"/>
      <c r="AN215" s="15"/>
      <c r="AO215" s="15"/>
      <c r="AP215" s="15"/>
      <c r="AQ215" s="15"/>
      <c r="AR215" s="15"/>
      <c r="AS215" s="15"/>
      <c r="AT215" s="15"/>
      <c r="AU215" s="15"/>
      <c r="AV215" s="15"/>
      <c r="AW215" s="15"/>
      <c r="AX215" s="15"/>
      <c r="AY215" s="15"/>
    </row>
    <row r="216" spans="30:51">
      <c r="AD216" s="15"/>
      <c r="AE216" s="15"/>
      <c r="AF216" s="15"/>
      <c r="AG216" s="15"/>
      <c r="AH216" s="15"/>
      <c r="AI216" s="15"/>
      <c r="AJ216" s="15"/>
      <c r="AK216" s="15"/>
      <c r="AL216" s="15"/>
      <c r="AM216" s="15"/>
      <c r="AN216" s="15"/>
      <c r="AO216" s="15"/>
      <c r="AP216" s="15"/>
      <c r="AQ216" s="15"/>
      <c r="AR216" s="15"/>
      <c r="AS216" s="15"/>
      <c r="AT216" s="15"/>
      <c r="AU216" s="15"/>
      <c r="AV216" s="15"/>
      <c r="AW216" s="15"/>
      <c r="AX216" s="15"/>
      <c r="AY216" s="15"/>
    </row>
    <row r="217" spans="30:51">
      <c r="AD217" s="15"/>
      <c r="AE217" s="15"/>
      <c r="AF217" s="15"/>
      <c r="AG217" s="15"/>
      <c r="AH217" s="15"/>
      <c r="AI217" s="15"/>
      <c r="AJ217" s="15"/>
      <c r="AK217" s="15"/>
      <c r="AL217" s="15"/>
      <c r="AM217" s="15"/>
      <c r="AN217" s="15"/>
      <c r="AO217" s="15"/>
      <c r="AP217" s="15"/>
      <c r="AQ217" s="15"/>
      <c r="AR217" s="15"/>
      <c r="AS217" s="15"/>
      <c r="AT217" s="15"/>
      <c r="AU217" s="15"/>
      <c r="AV217" s="15"/>
      <c r="AW217" s="15"/>
      <c r="AX217" s="15"/>
      <c r="AY217" s="15"/>
    </row>
    <row r="218" spans="30:51">
      <c r="AD218" s="15"/>
      <c r="AE218" s="15"/>
      <c r="AF218" s="15"/>
      <c r="AG218" s="15"/>
      <c r="AH218" s="15"/>
      <c r="AI218" s="15"/>
      <c r="AJ218" s="15"/>
      <c r="AK218" s="15"/>
      <c r="AL218" s="15"/>
      <c r="AM218" s="15"/>
      <c r="AN218" s="15"/>
      <c r="AO218" s="15"/>
      <c r="AP218" s="15"/>
      <c r="AQ218" s="15"/>
      <c r="AR218" s="15"/>
      <c r="AS218" s="15"/>
      <c r="AT218" s="15"/>
      <c r="AU218" s="15"/>
      <c r="AV218" s="15"/>
      <c r="AW218" s="15"/>
      <c r="AX218" s="15"/>
      <c r="AY218" s="15"/>
    </row>
    <row r="219" spans="30:51">
      <c r="AD219" s="15"/>
      <c r="AE219" s="15"/>
      <c r="AF219" s="15"/>
      <c r="AG219" s="15"/>
      <c r="AH219" s="15"/>
      <c r="AI219" s="15"/>
      <c r="AJ219" s="15"/>
      <c r="AK219" s="15"/>
      <c r="AL219" s="15"/>
      <c r="AM219" s="15"/>
      <c r="AN219" s="15"/>
      <c r="AO219" s="15"/>
      <c r="AP219" s="15"/>
      <c r="AQ219" s="15"/>
      <c r="AR219" s="15"/>
      <c r="AS219" s="15"/>
      <c r="AT219" s="15"/>
      <c r="AU219" s="15"/>
      <c r="AV219" s="15"/>
      <c r="AW219" s="15"/>
      <c r="AX219" s="15"/>
      <c r="AY219" s="15"/>
    </row>
    <row r="220" spans="30:51">
      <c r="AD220" s="15"/>
      <c r="AE220" s="15"/>
      <c r="AF220" s="15"/>
      <c r="AG220" s="15"/>
      <c r="AH220" s="15"/>
      <c r="AI220" s="15"/>
      <c r="AJ220" s="15"/>
      <c r="AK220" s="15"/>
      <c r="AL220" s="15"/>
      <c r="AM220" s="15"/>
      <c r="AN220" s="15"/>
      <c r="AO220" s="15"/>
      <c r="AP220" s="15"/>
      <c r="AQ220" s="15"/>
      <c r="AR220" s="15"/>
      <c r="AS220" s="15"/>
      <c r="AT220" s="15"/>
      <c r="AU220" s="15"/>
      <c r="AV220" s="15"/>
      <c r="AW220" s="15"/>
      <c r="AX220" s="15"/>
      <c r="AY220" s="15"/>
    </row>
    <row r="221" spans="30:51">
      <c r="AD221" s="15"/>
      <c r="AE221" s="15"/>
      <c r="AF221" s="15"/>
      <c r="AG221" s="15"/>
      <c r="AH221" s="15"/>
      <c r="AI221" s="15"/>
      <c r="AJ221" s="15"/>
      <c r="AK221" s="15"/>
      <c r="AL221" s="15"/>
      <c r="AM221" s="15"/>
      <c r="AN221" s="15"/>
      <c r="AO221" s="15"/>
      <c r="AP221" s="15"/>
      <c r="AQ221" s="15"/>
      <c r="AR221" s="15"/>
      <c r="AS221" s="15"/>
      <c r="AT221" s="15"/>
      <c r="AU221" s="15"/>
      <c r="AV221" s="15"/>
      <c r="AW221" s="15"/>
      <c r="AX221" s="15"/>
      <c r="AY221" s="15"/>
    </row>
    <row r="222" spans="30:51">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row>
    <row r="223" spans="30:51">
      <c r="AD223" s="15"/>
      <c r="AE223" s="15"/>
      <c r="AF223" s="15"/>
      <c r="AG223" s="15"/>
      <c r="AH223" s="15"/>
      <c r="AI223" s="15"/>
      <c r="AJ223" s="15"/>
      <c r="AK223" s="15"/>
      <c r="AL223" s="15"/>
      <c r="AM223" s="15"/>
      <c r="AN223" s="15"/>
      <c r="AO223" s="15"/>
      <c r="AP223" s="15"/>
      <c r="AQ223" s="15"/>
      <c r="AR223" s="15"/>
      <c r="AS223" s="15"/>
      <c r="AT223" s="15"/>
      <c r="AU223" s="15"/>
      <c r="AV223" s="15"/>
      <c r="AW223" s="15"/>
      <c r="AX223" s="15"/>
      <c r="AY223" s="15"/>
    </row>
    <row r="224" spans="30:51">
      <c r="AD224" s="15"/>
      <c r="AE224" s="15"/>
      <c r="AF224" s="15"/>
      <c r="AG224" s="15"/>
      <c r="AH224" s="15"/>
      <c r="AI224" s="15"/>
      <c r="AJ224" s="15"/>
      <c r="AK224" s="15"/>
      <c r="AL224" s="15"/>
      <c r="AM224" s="15"/>
      <c r="AN224" s="15"/>
      <c r="AO224" s="15"/>
      <c r="AP224" s="15"/>
      <c r="AQ224" s="15"/>
      <c r="AR224" s="15"/>
      <c r="AS224" s="15"/>
      <c r="AT224" s="15"/>
      <c r="AU224" s="15"/>
      <c r="AV224" s="15"/>
      <c r="AW224" s="15"/>
      <c r="AX224" s="15"/>
      <c r="AY224" s="15"/>
    </row>
    <row r="225" spans="30:51">
      <c r="AD225" s="15"/>
      <c r="AE225" s="15"/>
      <c r="AF225" s="15"/>
      <c r="AG225" s="15"/>
      <c r="AH225" s="15"/>
      <c r="AI225" s="15"/>
      <c r="AJ225" s="15"/>
      <c r="AK225" s="15"/>
      <c r="AL225" s="15"/>
      <c r="AM225" s="15"/>
      <c r="AN225" s="15"/>
      <c r="AO225" s="15"/>
      <c r="AP225" s="15"/>
      <c r="AQ225" s="15"/>
      <c r="AR225" s="15"/>
      <c r="AS225" s="15"/>
      <c r="AT225" s="15"/>
      <c r="AU225" s="15"/>
      <c r="AV225" s="15"/>
      <c r="AW225" s="15"/>
      <c r="AX225" s="15"/>
      <c r="AY225" s="15"/>
    </row>
    <row r="226" spans="30:51">
      <c r="AD226" s="15"/>
      <c r="AE226" s="15"/>
      <c r="AF226" s="15"/>
      <c r="AG226" s="15"/>
      <c r="AH226" s="15"/>
      <c r="AI226" s="15"/>
      <c r="AJ226" s="15"/>
      <c r="AK226" s="15"/>
      <c r="AL226" s="15"/>
      <c r="AM226" s="15"/>
      <c r="AN226" s="15"/>
      <c r="AO226" s="15"/>
      <c r="AP226" s="15"/>
      <c r="AQ226" s="15"/>
      <c r="AR226" s="15"/>
      <c r="AS226" s="15"/>
      <c r="AT226" s="15"/>
      <c r="AU226" s="15"/>
      <c r="AV226" s="15"/>
      <c r="AW226" s="15"/>
      <c r="AX226" s="15"/>
      <c r="AY226" s="15"/>
    </row>
    <row r="227" spans="30:51">
      <c r="AD227" s="15"/>
      <c r="AE227" s="15"/>
      <c r="AF227" s="15"/>
      <c r="AG227" s="15"/>
      <c r="AH227" s="15"/>
      <c r="AI227" s="15"/>
      <c r="AJ227" s="15"/>
      <c r="AK227" s="15"/>
      <c r="AL227" s="15"/>
      <c r="AM227" s="15"/>
      <c r="AN227" s="15"/>
      <c r="AO227" s="15"/>
      <c r="AP227" s="15"/>
      <c r="AQ227" s="15"/>
      <c r="AR227" s="15"/>
      <c r="AS227" s="15"/>
      <c r="AT227" s="15"/>
      <c r="AU227" s="15"/>
      <c r="AV227" s="15"/>
      <c r="AW227" s="15"/>
      <c r="AX227" s="15"/>
      <c r="AY227" s="15"/>
    </row>
    <row r="228" spans="30:51">
      <c r="AD228" s="15"/>
      <c r="AE228" s="15"/>
      <c r="AF228" s="15"/>
      <c r="AG228" s="15"/>
      <c r="AH228" s="15"/>
      <c r="AI228" s="15"/>
      <c r="AJ228" s="15"/>
      <c r="AK228" s="15"/>
      <c r="AL228" s="15"/>
      <c r="AM228" s="15"/>
      <c r="AN228" s="15"/>
      <c r="AO228" s="15"/>
      <c r="AP228" s="15"/>
      <c r="AQ228" s="15"/>
      <c r="AR228" s="15"/>
      <c r="AS228" s="15"/>
      <c r="AT228" s="15"/>
      <c r="AU228" s="15"/>
      <c r="AV228" s="15"/>
      <c r="AW228" s="15"/>
      <c r="AX228" s="15"/>
      <c r="AY228" s="15"/>
    </row>
    <row r="229" spans="30:51">
      <c r="AD229" s="15"/>
      <c r="AE229" s="15"/>
      <c r="AF229" s="15"/>
      <c r="AG229" s="15"/>
      <c r="AH229" s="15"/>
      <c r="AI229" s="15"/>
      <c r="AJ229" s="15"/>
      <c r="AK229" s="15"/>
      <c r="AL229" s="15"/>
      <c r="AM229" s="15"/>
      <c r="AN229" s="15"/>
      <c r="AO229" s="15"/>
      <c r="AP229" s="15"/>
      <c r="AQ229" s="15"/>
      <c r="AR229" s="15"/>
      <c r="AS229" s="15"/>
      <c r="AT229" s="15"/>
      <c r="AU229" s="15"/>
      <c r="AV229" s="15"/>
      <c r="AW229" s="15"/>
      <c r="AX229" s="15"/>
      <c r="AY229" s="15"/>
    </row>
    <row r="230" spans="30:51">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row>
    <row r="231" spans="30:51">
      <c r="AD231" s="15"/>
      <c r="AE231" s="15"/>
      <c r="AF231" s="15"/>
      <c r="AG231" s="15"/>
      <c r="AH231" s="15"/>
      <c r="AI231" s="15"/>
      <c r="AJ231" s="15"/>
      <c r="AK231" s="15"/>
      <c r="AL231" s="15"/>
      <c r="AM231" s="15"/>
      <c r="AN231" s="15"/>
      <c r="AO231" s="15"/>
      <c r="AP231" s="15"/>
      <c r="AQ231" s="15"/>
      <c r="AR231" s="15"/>
      <c r="AS231" s="15"/>
      <c r="AT231" s="15"/>
      <c r="AU231" s="15"/>
      <c r="AV231" s="15"/>
      <c r="AW231" s="15"/>
      <c r="AX231" s="15"/>
      <c r="AY231" s="15"/>
    </row>
    <row r="232" spans="30:51">
      <c r="AD232" s="15"/>
      <c r="AE232" s="15"/>
      <c r="AF232" s="15"/>
      <c r="AG232" s="15"/>
      <c r="AH232" s="15"/>
      <c r="AI232" s="15"/>
      <c r="AJ232" s="15"/>
      <c r="AK232" s="15"/>
      <c r="AL232" s="15"/>
      <c r="AM232" s="15"/>
      <c r="AN232" s="15"/>
      <c r="AO232" s="15"/>
      <c r="AP232" s="15"/>
      <c r="AQ232" s="15"/>
      <c r="AR232" s="15"/>
      <c r="AS232" s="15"/>
      <c r="AT232" s="15"/>
      <c r="AU232" s="15"/>
      <c r="AV232" s="15"/>
      <c r="AW232" s="15"/>
      <c r="AX232" s="15"/>
      <c r="AY232" s="15"/>
    </row>
    <row r="233" spans="30:51">
      <c r="AD233" s="15"/>
      <c r="AE233" s="15"/>
      <c r="AF233" s="15"/>
      <c r="AG233" s="15"/>
      <c r="AH233" s="15"/>
      <c r="AI233" s="15"/>
      <c r="AJ233" s="15"/>
      <c r="AK233" s="15"/>
      <c r="AL233" s="15"/>
      <c r="AM233" s="15"/>
      <c r="AN233" s="15"/>
      <c r="AO233" s="15"/>
      <c r="AP233" s="15"/>
      <c r="AQ233" s="15"/>
      <c r="AR233" s="15"/>
      <c r="AS233" s="15"/>
      <c r="AT233" s="15"/>
      <c r="AU233" s="15"/>
      <c r="AV233" s="15"/>
      <c r="AW233" s="15"/>
      <c r="AX233" s="15"/>
      <c r="AY233" s="15"/>
    </row>
    <row r="234" spans="30:51">
      <c r="AD234" s="15"/>
      <c r="AE234" s="15"/>
      <c r="AF234" s="15"/>
      <c r="AG234" s="15"/>
      <c r="AH234" s="15"/>
      <c r="AI234" s="15"/>
      <c r="AJ234" s="15"/>
      <c r="AK234" s="15"/>
      <c r="AL234" s="15"/>
      <c r="AM234" s="15"/>
      <c r="AN234" s="15"/>
      <c r="AO234" s="15"/>
      <c r="AP234" s="15"/>
      <c r="AQ234" s="15"/>
      <c r="AR234" s="15"/>
      <c r="AS234" s="15"/>
      <c r="AT234" s="15"/>
      <c r="AU234" s="15"/>
      <c r="AV234" s="15"/>
      <c r="AW234" s="15"/>
      <c r="AX234" s="15"/>
      <c r="AY234" s="15"/>
    </row>
    <row r="235" spans="30:51">
      <c r="AD235" s="15"/>
      <c r="AE235" s="15"/>
      <c r="AF235" s="15"/>
      <c r="AG235" s="15"/>
      <c r="AH235" s="15"/>
      <c r="AI235" s="15"/>
      <c r="AJ235" s="15"/>
      <c r="AK235" s="15"/>
      <c r="AL235" s="15"/>
      <c r="AM235" s="15"/>
      <c r="AN235" s="15"/>
      <c r="AO235" s="15"/>
      <c r="AP235" s="15"/>
      <c r="AQ235" s="15"/>
      <c r="AR235" s="15"/>
      <c r="AS235" s="15"/>
      <c r="AT235" s="15"/>
      <c r="AU235" s="15"/>
      <c r="AV235" s="15"/>
      <c r="AW235" s="15"/>
      <c r="AX235" s="15"/>
      <c r="AY235" s="15"/>
    </row>
    <row r="236" spans="30:51">
      <c r="AD236" s="15"/>
      <c r="AE236" s="15"/>
      <c r="AF236" s="15"/>
      <c r="AG236" s="15"/>
      <c r="AH236" s="15"/>
      <c r="AI236" s="15"/>
      <c r="AJ236" s="15"/>
      <c r="AK236" s="15"/>
      <c r="AL236" s="15"/>
      <c r="AM236" s="15"/>
      <c r="AN236" s="15"/>
      <c r="AO236" s="15"/>
      <c r="AP236" s="15"/>
      <c r="AQ236" s="15"/>
      <c r="AR236" s="15"/>
      <c r="AS236" s="15"/>
      <c r="AT236" s="15"/>
      <c r="AU236" s="15"/>
      <c r="AV236" s="15"/>
      <c r="AW236" s="15"/>
      <c r="AX236" s="15"/>
      <c r="AY236" s="15"/>
    </row>
    <row r="237" spans="30:51">
      <c r="AD237" s="15"/>
      <c r="AE237" s="15"/>
      <c r="AF237" s="15"/>
      <c r="AG237" s="15"/>
      <c r="AH237" s="15"/>
      <c r="AI237" s="15"/>
      <c r="AJ237" s="15"/>
      <c r="AK237" s="15"/>
      <c r="AL237" s="15"/>
      <c r="AM237" s="15"/>
      <c r="AN237" s="15"/>
      <c r="AO237" s="15"/>
      <c r="AP237" s="15"/>
      <c r="AQ237" s="15"/>
      <c r="AR237" s="15"/>
      <c r="AS237" s="15"/>
      <c r="AT237" s="15"/>
      <c r="AU237" s="15"/>
      <c r="AV237" s="15"/>
      <c r="AW237" s="15"/>
      <c r="AX237" s="15"/>
      <c r="AY237" s="15"/>
    </row>
    <row r="238" spans="30:51">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row>
    <row r="239" spans="30:51">
      <c r="AD239" s="15"/>
      <c r="AE239" s="15"/>
      <c r="AF239" s="15"/>
      <c r="AG239" s="15"/>
      <c r="AH239" s="15"/>
      <c r="AI239" s="15"/>
      <c r="AJ239" s="15"/>
      <c r="AK239" s="15"/>
      <c r="AL239" s="15"/>
      <c r="AM239" s="15"/>
      <c r="AN239" s="15"/>
      <c r="AO239" s="15"/>
      <c r="AP239" s="15"/>
      <c r="AQ239" s="15"/>
      <c r="AR239" s="15"/>
      <c r="AS239" s="15"/>
      <c r="AT239" s="15"/>
      <c r="AU239" s="15"/>
      <c r="AV239" s="15"/>
      <c r="AW239" s="15"/>
      <c r="AX239" s="15"/>
      <c r="AY239" s="15"/>
    </row>
    <row r="240" spans="30:51">
      <c r="AD240" s="15"/>
      <c r="AE240" s="15"/>
      <c r="AF240" s="15"/>
      <c r="AG240" s="15"/>
      <c r="AH240" s="15"/>
      <c r="AI240" s="15"/>
      <c r="AJ240" s="15"/>
      <c r="AK240" s="15"/>
      <c r="AL240" s="15"/>
      <c r="AM240" s="15"/>
      <c r="AN240" s="15"/>
      <c r="AO240" s="15"/>
      <c r="AP240" s="15"/>
      <c r="AQ240" s="15"/>
      <c r="AR240" s="15"/>
      <c r="AS240" s="15"/>
      <c r="AT240" s="15"/>
      <c r="AU240" s="15"/>
      <c r="AV240" s="15"/>
      <c r="AW240" s="15"/>
      <c r="AX240" s="15"/>
      <c r="AY240" s="15"/>
    </row>
    <row r="241" spans="30:51">
      <c r="AD241" s="15"/>
      <c r="AE241" s="15"/>
      <c r="AF241" s="15"/>
      <c r="AG241" s="15"/>
      <c r="AH241" s="15"/>
      <c r="AI241" s="15"/>
      <c r="AJ241" s="15"/>
      <c r="AK241" s="15"/>
      <c r="AL241" s="15"/>
      <c r="AM241" s="15"/>
      <c r="AN241" s="15"/>
      <c r="AO241" s="15"/>
      <c r="AP241" s="15"/>
      <c r="AQ241" s="15"/>
      <c r="AR241" s="15"/>
      <c r="AS241" s="15"/>
      <c r="AT241" s="15"/>
      <c r="AU241" s="15"/>
      <c r="AV241" s="15"/>
      <c r="AW241" s="15"/>
      <c r="AX241" s="15"/>
      <c r="AY241" s="15"/>
    </row>
    <row r="242" spans="30:51">
      <c r="AD242" s="15"/>
      <c r="AE242" s="15"/>
      <c r="AF242" s="15"/>
      <c r="AG242" s="15"/>
      <c r="AH242" s="15"/>
      <c r="AI242" s="15"/>
      <c r="AJ242" s="15"/>
      <c r="AK242" s="15"/>
      <c r="AL242" s="15"/>
      <c r="AM242" s="15"/>
      <c r="AN242" s="15"/>
      <c r="AO242" s="15"/>
      <c r="AP242" s="15"/>
      <c r="AQ242" s="15"/>
      <c r="AR242" s="15"/>
      <c r="AS242" s="15"/>
      <c r="AT242" s="15"/>
      <c r="AU242" s="15"/>
      <c r="AV242" s="15"/>
      <c r="AW242" s="15"/>
      <c r="AX242" s="15"/>
      <c r="AY242" s="15"/>
    </row>
    <row r="243" spans="30:51">
      <c r="AD243" s="15"/>
      <c r="AE243" s="15"/>
      <c r="AF243" s="15"/>
      <c r="AG243" s="15"/>
      <c r="AH243" s="15"/>
      <c r="AI243" s="15"/>
      <c r="AJ243" s="15"/>
      <c r="AK243" s="15"/>
      <c r="AL243" s="15"/>
      <c r="AM243" s="15"/>
      <c r="AN243" s="15"/>
      <c r="AO243" s="15"/>
      <c r="AP243" s="15"/>
      <c r="AQ243" s="15"/>
      <c r="AR243" s="15"/>
      <c r="AS243" s="15"/>
      <c r="AT243" s="15"/>
      <c r="AU243" s="15"/>
      <c r="AV243" s="15"/>
      <c r="AW243" s="15"/>
      <c r="AX243" s="15"/>
      <c r="AY243" s="15"/>
    </row>
    <row r="244" spans="30:51">
      <c r="AD244" s="15"/>
      <c r="AE244" s="15"/>
      <c r="AF244" s="15"/>
      <c r="AG244" s="15"/>
      <c r="AH244" s="15"/>
      <c r="AI244" s="15"/>
      <c r="AJ244" s="15"/>
      <c r="AK244" s="15"/>
      <c r="AL244" s="15"/>
      <c r="AM244" s="15"/>
      <c r="AN244" s="15"/>
      <c r="AO244" s="15"/>
      <c r="AP244" s="15"/>
      <c r="AQ244" s="15"/>
      <c r="AR244" s="15"/>
      <c r="AS244" s="15"/>
      <c r="AT244" s="15"/>
      <c r="AU244" s="15"/>
      <c r="AV244" s="15"/>
      <c r="AW244" s="15"/>
      <c r="AX244" s="15"/>
      <c r="AY244" s="15"/>
    </row>
    <row r="245" spans="30:51">
      <c r="AD245" s="15"/>
      <c r="AE245" s="15"/>
      <c r="AF245" s="15"/>
      <c r="AG245" s="15"/>
      <c r="AH245" s="15"/>
      <c r="AI245" s="15"/>
      <c r="AJ245" s="15"/>
      <c r="AK245" s="15"/>
      <c r="AL245" s="15"/>
      <c r="AM245" s="15"/>
      <c r="AN245" s="15"/>
      <c r="AO245" s="15"/>
      <c r="AP245" s="15"/>
      <c r="AQ245" s="15"/>
      <c r="AR245" s="15"/>
      <c r="AS245" s="15"/>
      <c r="AT245" s="15"/>
      <c r="AU245" s="15"/>
      <c r="AV245" s="15"/>
      <c r="AW245" s="15"/>
      <c r="AX245" s="15"/>
      <c r="AY245" s="15"/>
    </row>
    <row r="246" spans="30:51">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row>
    <row r="247" spans="30:51">
      <c r="AD247" s="15"/>
      <c r="AE247" s="15"/>
      <c r="AF247" s="15"/>
      <c r="AG247" s="15"/>
      <c r="AH247" s="15"/>
      <c r="AI247" s="15"/>
      <c r="AJ247" s="15"/>
      <c r="AK247" s="15"/>
      <c r="AL247" s="15"/>
      <c r="AM247" s="15"/>
      <c r="AN247" s="15"/>
      <c r="AO247" s="15"/>
      <c r="AP247" s="15"/>
      <c r="AQ247" s="15"/>
      <c r="AR247" s="15"/>
      <c r="AS247" s="15"/>
      <c r="AT247" s="15"/>
      <c r="AU247" s="15"/>
      <c r="AV247" s="15"/>
      <c r="AW247" s="15"/>
      <c r="AX247" s="15"/>
      <c r="AY247" s="15"/>
    </row>
    <row r="248" spans="30:51">
      <c r="AD248" s="15"/>
      <c r="AE248" s="15"/>
      <c r="AF248" s="15"/>
      <c r="AG248" s="15"/>
      <c r="AH248" s="15"/>
      <c r="AI248" s="15"/>
      <c r="AJ248" s="15"/>
      <c r="AK248" s="15"/>
      <c r="AL248" s="15"/>
      <c r="AM248" s="15"/>
      <c r="AN248" s="15"/>
      <c r="AO248" s="15"/>
      <c r="AP248" s="15"/>
      <c r="AQ248" s="15"/>
      <c r="AR248" s="15"/>
      <c r="AS248" s="15"/>
      <c r="AT248" s="15"/>
      <c r="AU248" s="15"/>
      <c r="AV248" s="15"/>
      <c r="AW248" s="15"/>
      <c r="AX248" s="15"/>
      <c r="AY248" s="15"/>
    </row>
    <row r="249" spans="30:51">
      <c r="AD249" s="15"/>
      <c r="AE249" s="15"/>
      <c r="AF249" s="15"/>
      <c r="AG249" s="15"/>
      <c r="AH249" s="15"/>
      <c r="AI249" s="15"/>
      <c r="AJ249" s="15"/>
      <c r="AK249" s="15"/>
      <c r="AL249" s="15"/>
      <c r="AM249" s="15"/>
      <c r="AN249" s="15"/>
      <c r="AO249" s="15"/>
      <c r="AP249" s="15"/>
      <c r="AQ249" s="15"/>
      <c r="AR249" s="15"/>
      <c r="AS249" s="15"/>
      <c r="AT249" s="15"/>
      <c r="AU249" s="15"/>
      <c r="AV249" s="15"/>
      <c r="AW249" s="15"/>
      <c r="AX249" s="15"/>
      <c r="AY249" s="15"/>
    </row>
    <row r="250" spans="30:51">
      <c r="AD250" s="15"/>
      <c r="AE250" s="15"/>
      <c r="AF250" s="15"/>
      <c r="AG250" s="15"/>
      <c r="AH250" s="15"/>
      <c r="AI250" s="15"/>
      <c r="AJ250" s="15"/>
      <c r="AK250" s="15"/>
      <c r="AL250" s="15"/>
      <c r="AM250" s="15"/>
      <c r="AN250" s="15"/>
      <c r="AO250" s="15"/>
      <c r="AP250" s="15"/>
      <c r="AQ250" s="15"/>
      <c r="AR250" s="15"/>
      <c r="AS250" s="15"/>
      <c r="AT250" s="15"/>
      <c r="AU250" s="15"/>
      <c r="AV250" s="15"/>
      <c r="AW250" s="15"/>
      <c r="AX250" s="15"/>
      <c r="AY250" s="15"/>
    </row>
    <row r="251" spans="30:51">
      <c r="AD251" s="15"/>
      <c r="AE251" s="15"/>
      <c r="AF251" s="15"/>
      <c r="AG251" s="15"/>
      <c r="AH251" s="15"/>
      <c r="AI251" s="15"/>
      <c r="AJ251" s="15"/>
      <c r="AK251" s="15"/>
      <c r="AL251" s="15"/>
      <c r="AM251" s="15"/>
      <c r="AN251" s="15"/>
      <c r="AO251" s="15"/>
      <c r="AP251" s="15"/>
      <c r="AQ251" s="15"/>
      <c r="AR251" s="15"/>
      <c r="AS251" s="15"/>
      <c r="AT251" s="15"/>
      <c r="AU251" s="15"/>
      <c r="AV251" s="15"/>
      <c r="AW251" s="15"/>
      <c r="AX251" s="15"/>
      <c r="AY251" s="15"/>
    </row>
    <row r="252" spans="30:51">
      <c r="AD252" s="15"/>
      <c r="AE252" s="15"/>
      <c r="AF252" s="15"/>
      <c r="AG252" s="15"/>
      <c r="AH252" s="15"/>
      <c r="AI252" s="15"/>
      <c r="AJ252" s="15"/>
      <c r="AK252" s="15"/>
      <c r="AL252" s="15"/>
      <c r="AM252" s="15"/>
      <c r="AN252" s="15"/>
      <c r="AO252" s="15"/>
      <c r="AP252" s="15"/>
      <c r="AQ252" s="15"/>
      <c r="AR252" s="15"/>
      <c r="AS252" s="15"/>
      <c r="AT252" s="15"/>
      <c r="AU252" s="15"/>
      <c r="AV252" s="15"/>
      <c r="AW252" s="15"/>
      <c r="AX252" s="15"/>
      <c r="AY252" s="15"/>
    </row>
    <row r="253" spans="30:51">
      <c r="AD253" s="15"/>
      <c r="AE253" s="15"/>
      <c r="AF253" s="15"/>
      <c r="AG253" s="15"/>
      <c r="AH253" s="15"/>
      <c r="AI253" s="15"/>
      <c r="AJ253" s="15"/>
      <c r="AK253" s="15"/>
      <c r="AL253" s="15"/>
      <c r="AM253" s="15"/>
      <c r="AN253" s="15"/>
      <c r="AO253" s="15"/>
      <c r="AP253" s="15"/>
      <c r="AQ253" s="15"/>
      <c r="AR253" s="15"/>
      <c r="AS253" s="15"/>
      <c r="AT253" s="15"/>
      <c r="AU253" s="15"/>
      <c r="AV253" s="15"/>
      <c r="AW253" s="15"/>
      <c r="AX253" s="15"/>
      <c r="AY253" s="15"/>
    </row>
    <row r="254" spans="30:51">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row>
    <row r="255" spans="30:51">
      <c r="AD255" s="15"/>
      <c r="AE255" s="15"/>
      <c r="AF255" s="15"/>
      <c r="AG255" s="15"/>
      <c r="AH255" s="15"/>
      <c r="AI255" s="15"/>
      <c r="AJ255" s="15"/>
      <c r="AK255" s="15"/>
      <c r="AL255" s="15"/>
      <c r="AM255" s="15"/>
      <c r="AN255" s="15"/>
      <c r="AO255" s="15"/>
      <c r="AP255" s="15"/>
      <c r="AQ255" s="15"/>
      <c r="AR255" s="15"/>
      <c r="AS255" s="15"/>
      <c r="AT255" s="15"/>
      <c r="AU255" s="15"/>
      <c r="AV255" s="15"/>
      <c r="AW255" s="15"/>
      <c r="AX255" s="15"/>
      <c r="AY255" s="15"/>
    </row>
    <row r="256" spans="30:51">
      <c r="AD256" s="15"/>
      <c r="AE256" s="15"/>
      <c r="AF256" s="15"/>
      <c r="AG256" s="15"/>
      <c r="AH256" s="15"/>
      <c r="AI256" s="15"/>
      <c r="AJ256" s="15"/>
      <c r="AK256" s="15"/>
      <c r="AL256" s="15"/>
      <c r="AM256" s="15"/>
      <c r="AN256" s="15"/>
      <c r="AO256" s="15"/>
      <c r="AP256" s="15"/>
      <c r="AQ256" s="15"/>
      <c r="AR256" s="15"/>
      <c r="AS256" s="15"/>
      <c r="AT256" s="15"/>
      <c r="AU256" s="15"/>
      <c r="AV256" s="15"/>
      <c r="AW256" s="15"/>
      <c r="AX256" s="15"/>
      <c r="AY256" s="15"/>
    </row>
    <row r="257" spans="30:51">
      <c r="AD257" s="15"/>
      <c r="AE257" s="15"/>
      <c r="AF257" s="15"/>
      <c r="AG257" s="15"/>
      <c r="AH257" s="15"/>
      <c r="AI257" s="15"/>
      <c r="AJ257" s="15"/>
      <c r="AK257" s="15"/>
      <c r="AL257" s="15"/>
      <c r="AM257" s="15"/>
      <c r="AN257" s="15"/>
      <c r="AO257" s="15"/>
      <c r="AP257" s="15"/>
      <c r="AQ257" s="15"/>
      <c r="AR257" s="15"/>
      <c r="AS257" s="15"/>
      <c r="AT257" s="15"/>
      <c r="AU257" s="15"/>
      <c r="AV257" s="15"/>
      <c r="AW257" s="15"/>
      <c r="AX257" s="15"/>
      <c r="AY257" s="15"/>
    </row>
    <row r="258" spans="30:51">
      <c r="AD258" s="15"/>
      <c r="AE258" s="15"/>
      <c r="AF258" s="15"/>
      <c r="AG258" s="15"/>
      <c r="AH258" s="15"/>
      <c r="AI258" s="15"/>
      <c r="AJ258" s="15"/>
      <c r="AK258" s="15"/>
      <c r="AL258" s="15"/>
      <c r="AM258" s="15"/>
      <c r="AN258" s="15"/>
      <c r="AO258" s="15"/>
      <c r="AP258" s="15"/>
      <c r="AQ258" s="15"/>
      <c r="AR258" s="15"/>
      <c r="AS258" s="15"/>
      <c r="AT258" s="15"/>
      <c r="AU258" s="15"/>
      <c r="AV258" s="15"/>
      <c r="AW258" s="15"/>
      <c r="AX258" s="15"/>
      <c r="AY258" s="15"/>
    </row>
    <row r="259" spans="30:51">
      <c r="AD259" s="15"/>
      <c r="AE259" s="15"/>
      <c r="AF259" s="15"/>
      <c r="AG259" s="15"/>
      <c r="AH259" s="15"/>
      <c r="AI259" s="15"/>
      <c r="AJ259" s="15"/>
      <c r="AK259" s="15"/>
      <c r="AL259" s="15"/>
      <c r="AM259" s="15"/>
      <c r="AN259" s="15"/>
      <c r="AO259" s="15"/>
      <c r="AP259" s="15"/>
      <c r="AQ259" s="15"/>
      <c r="AR259" s="15"/>
      <c r="AS259" s="15"/>
      <c r="AT259" s="15"/>
      <c r="AU259" s="15"/>
      <c r="AV259" s="15"/>
      <c r="AW259" s="15"/>
      <c r="AX259" s="15"/>
      <c r="AY259" s="15"/>
    </row>
    <row r="260" spans="30:51">
      <c r="AD260" s="15"/>
      <c r="AE260" s="15"/>
      <c r="AF260" s="15"/>
      <c r="AG260" s="15"/>
      <c r="AH260" s="15"/>
      <c r="AI260" s="15"/>
      <c r="AJ260" s="15"/>
      <c r="AK260" s="15"/>
      <c r="AL260" s="15"/>
      <c r="AM260" s="15"/>
      <c r="AN260" s="15"/>
      <c r="AO260" s="15"/>
      <c r="AP260" s="15"/>
      <c r="AQ260" s="15"/>
      <c r="AR260" s="15"/>
      <c r="AS260" s="15"/>
      <c r="AT260" s="15"/>
      <c r="AU260" s="15"/>
      <c r="AV260" s="15"/>
      <c r="AW260" s="15"/>
      <c r="AX260" s="15"/>
      <c r="AY260" s="15"/>
    </row>
    <row r="261" spans="30:51">
      <c r="AD261" s="15"/>
      <c r="AE261" s="15"/>
      <c r="AF261" s="15"/>
      <c r="AG261" s="15"/>
      <c r="AH261" s="15"/>
      <c r="AI261" s="15"/>
      <c r="AJ261" s="15"/>
      <c r="AK261" s="15"/>
      <c r="AL261" s="15"/>
      <c r="AM261" s="15"/>
      <c r="AN261" s="15"/>
      <c r="AO261" s="15"/>
      <c r="AP261" s="15"/>
      <c r="AQ261" s="15"/>
      <c r="AR261" s="15"/>
      <c r="AS261" s="15"/>
      <c r="AT261" s="15"/>
      <c r="AU261" s="15"/>
      <c r="AV261" s="15"/>
      <c r="AW261" s="15"/>
      <c r="AX261" s="15"/>
      <c r="AY261" s="15"/>
    </row>
    <row r="262" spans="30:51">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row>
    <row r="263" spans="30:51">
      <c r="AD263" s="15"/>
      <c r="AE263" s="15"/>
      <c r="AF263" s="15"/>
      <c r="AG263" s="15"/>
      <c r="AH263" s="15"/>
      <c r="AI263" s="15"/>
      <c r="AJ263" s="15"/>
      <c r="AK263" s="15"/>
      <c r="AL263" s="15"/>
      <c r="AM263" s="15"/>
      <c r="AN263" s="15"/>
      <c r="AO263" s="15"/>
      <c r="AP263" s="15"/>
      <c r="AQ263" s="15"/>
      <c r="AR263" s="15"/>
      <c r="AS263" s="15"/>
      <c r="AT263" s="15"/>
      <c r="AU263" s="15"/>
      <c r="AV263" s="15"/>
      <c r="AW263" s="15"/>
      <c r="AX263" s="15"/>
      <c r="AY263" s="15"/>
    </row>
    <row r="264" spans="30:51">
      <c r="AD264" s="15"/>
      <c r="AE264" s="15"/>
      <c r="AF264" s="15"/>
      <c r="AG264" s="15"/>
      <c r="AH264" s="15"/>
      <c r="AI264" s="15"/>
      <c r="AJ264" s="15"/>
      <c r="AK264" s="15"/>
      <c r="AL264" s="15"/>
      <c r="AM264" s="15"/>
      <c r="AN264" s="15"/>
      <c r="AO264" s="15"/>
      <c r="AP264" s="15"/>
      <c r="AQ264" s="15"/>
      <c r="AR264" s="15"/>
      <c r="AS264" s="15"/>
      <c r="AT264" s="15"/>
      <c r="AU264" s="15"/>
      <c r="AV264" s="15"/>
      <c r="AW264" s="15"/>
      <c r="AX264" s="15"/>
      <c r="AY264" s="15"/>
    </row>
    <row r="265" spans="30:51">
      <c r="AD265" s="15"/>
      <c r="AE265" s="15"/>
      <c r="AF265" s="15"/>
      <c r="AG265" s="15"/>
      <c r="AH265" s="15"/>
      <c r="AI265" s="15"/>
      <c r="AJ265" s="15"/>
      <c r="AK265" s="15"/>
      <c r="AL265" s="15"/>
      <c r="AM265" s="15"/>
      <c r="AN265" s="15"/>
      <c r="AO265" s="15"/>
      <c r="AP265" s="15"/>
      <c r="AQ265" s="15"/>
      <c r="AR265" s="15"/>
      <c r="AS265" s="15"/>
      <c r="AT265" s="15"/>
      <c r="AU265" s="15"/>
      <c r="AV265" s="15"/>
      <c r="AW265" s="15"/>
      <c r="AX265" s="15"/>
      <c r="AY265" s="15"/>
    </row>
    <row r="266" spans="30:51">
      <c r="AD266" s="15"/>
      <c r="AE266" s="15"/>
      <c r="AF266" s="15"/>
      <c r="AG266" s="15"/>
      <c r="AH266" s="15"/>
      <c r="AI266" s="15"/>
      <c r="AJ266" s="15"/>
      <c r="AK266" s="15"/>
      <c r="AL266" s="15"/>
      <c r="AM266" s="15"/>
      <c r="AN266" s="15"/>
      <c r="AO266" s="15"/>
      <c r="AP266" s="15"/>
      <c r="AQ266" s="15"/>
      <c r="AR266" s="15"/>
      <c r="AS266" s="15"/>
      <c r="AT266" s="15"/>
      <c r="AU266" s="15"/>
      <c r="AV266" s="15"/>
      <c r="AW266" s="15"/>
      <c r="AX266" s="15"/>
      <c r="AY266" s="15"/>
    </row>
    <row r="267" spans="30:51">
      <c r="AD267" s="15"/>
      <c r="AE267" s="15"/>
      <c r="AF267" s="15"/>
      <c r="AG267" s="15"/>
      <c r="AH267" s="15"/>
      <c r="AI267" s="15"/>
      <c r="AJ267" s="15"/>
      <c r="AK267" s="15"/>
      <c r="AL267" s="15"/>
      <c r="AM267" s="15"/>
      <c r="AN267" s="15"/>
      <c r="AO267" s="15"/>
      <c r="AP267" s="15"/>
      <c r="AQ267" s="15"/>
      <c r="AR267" s="15"/>
      <c r="AS267" s="15"/>
      <c r="AT267" s="15"/>
      <c r="AU267" s="15"/>
      <c r="AV267" s="15"/>
      <c r="AW267" s="15"/>
      <c r="AX267" s="15"/>
      <c r="AY267" s="15"/>
    </row>
    <row r="268" spans="30:51">
      <c r="AD268" s="15"/>
      <c r="AE268" s="15"/>
      <c r="AF268" s="15"/>
      <c r="AG268" s="15"/>
      <c r="AH268" s="15"/>
      <c r="AI268" s="15"/>
      <c r="AJ268" s="15"/>
      <c r="AK268" s="15"/>
      <c r="AL268" s="15"/>
      <c r="AM268" s="15"/>
      <c r="AN268" s="15"/>
      <c r="AO268" s="15"/>
      <c r="AP268" s="15"/>
      <c r="AQ268" s="15"/>
      <c r="AR268" s="15"/>
      <c r="AS268" s="15"/>
      <c r="AT268" s="15"/>
      <c r="AU268" s="15"/>
      <c r="AV268" s="15"/>
      <c r="AW268" s="15"/>
      <c r="AX268" s="15"/>
      <c r="AY268" s="15"/>
    </row>
    <row r="269" spans="30:51">
      <c r="AD269" s="15"/>
      <c r="AE269" s="15"/>
      <c r="AF269" s="15"/>
      <c r="AG269" s="15"/>
      <c r="AH269" s="15"/>
      <c r="AI269" s="15"/>
      <c r="AJ269" s="15"/>
      <c r="AK269" s="15"/>
      <c r="AL269" s="15"/>
      <c r="AM269" s="15"/>
      <c r="AN269" s="15"/>
      <c r="AO269" s="15"/>
      <c r="AP269" s="15"/>
      <c r="AQ269" s="15"/>
      <c r="AR269" s="15"/>
      <c r="AS269" s="15"/>
      <c r="AT269" s="15"/>
      <c r="AU269" s="15"/>
      <c r="AV269" s="15"/>
      <c r="AW269" s="15"/>
      <c r="AX269" s="15"/>
      <c r="AY269" s="15"/>
    </row>
    <row r="270" spans="30:51">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row>
    <row r="271" spans="30:51">
      <c r="AD271" s="15"/>
      <c r="AE271" s="15"/>
      <c r="AF271" s="15"/>
      <c r="AG271" s="15"/>
      <c r="AH271" s="15"/>
      <c r="AI271" s="15"/>
      <c r="AJ271" s="15"/>
      <c r="AK271" s="15"/>
      <c r="AL271" s="15"/>
      <c r="AM271" s="15"/>
      <c r="AN271" s="15"/>
      <c r="AO271" s="15"/>
      <c r="AP271" s="15"/>
      <c r="AQ271" s="15"/>
      <c r="AR271" s="15"/>
      <c r="AS271" s="15"/>
      <c r="AT271" s="15"/>
      <c r="AU271" s="15"/>
      <c r="AV271" s="15"/>
      <c r="AW271" s="15"/>
      <c r="AX271" s="15"/>
      <c r="AY271" s="15"/>
    </row>
    <row r="272" spans="30:51">
      <c r="AD272" s="15"/>
      <c r="AE272" s="15"/>
      <c r="AF272" s="15"/>
      <c r="AG272" s="15"/>
      <c r="AH272" s="15"/>
      <c r="AI272" s="15"/>
      <c r="AJ272" s="15"/>
      <c r="AK272" s="15"/>
      <c r="AL272" s="15"/>
      <c r="AM272" s="15"/>
      <c r="AN272" s="15"/>
      <c r="AO272" s="15"/>
      <c r="AP272" s="15"/>
      <c r="AQ272" s="15"/>
      <c r="AR272" s="15"/>
      <c r="AS272" s="15"/>
      <c r="AT272" s="15"/>
      <c r="AU272" s="15"/>
      <c r="AV272" s="15"/>
      <c r="AW272" s="15"/>
      <c r="AX272" s="15"/>
      <c r="AY272" s="15"/>
    </row>
    <row r="273" spans="30:51">
      <c r="AD273" s="15"/>
      <c r="AE273" s="15"/>
      <c r="AF273" s="15"/>
      <c r="AG273" s="15"/>
      <c r="AH273" s="15"/>
      <c r="AI273" s="15"/>
      <c r="AJ273" s="15"/>
      <c r="AK273" s="15"/>
      <c r="AL273" s="15"/>
      <c r="AM273" s="15"/>
      <c r="AN273" s="15"/>
      <c r="AO273" s="15"/>
      <c r="AP273" s="15"/>
      <c r="AQ273" s="15"/>
      <c r="AR273" s="15"/>
      <c r="AS273" s="15"/>
      <c r="AT273" s="15"/>
      <c r="AU273" s="15"/>
      <c r="AV273" s="15"/>
      <c r="AW273" s="15"/>
      <c r="AX273" s="15"/>
      <c r="AY273" s="15"/>
    </row>
    <row r="274" spans="30:51">
      <c r="AD274" s="15"/>
      <c r="AE274" s="15"/>
      <c r="AF274" s="15"/>
      <c r="AG274" s="15"/>
      <c r="AH274" s="15"/>
      <c r="AI274" s="15"/>
      <c r="AJ274" s="15"/>
      <c r="AK274" s="15"/>
      <c r="AL274" s="15"/>
      <c r="AM274" s="15"/>
      <c r="AN274" s="15"/>
      <c r="AO274" s="15"/>
      <c r="AP274" s="15"/>
      <c r="AQ274" s="15"/>
      <c r="AR274" s="15"/>
      <c r="AS274" s="15"/>
      <c r="AT274" s="15"/>
      <c r="AU274" s="15"/>
      <c r="AV274" s="15"/>
      <c r="AW274" s="15"/>
      <c r="AX274" s="15"/>
      <c r="AY274" s="15"/>
    </row>
    <row r="275" spans="30:51">
      <c r="AD275" s="15"/>
      <c r="AE275" s="15"/>
      <c r="AF275" s="15"/>
      <c r="AG275" s="15"/>
      <c r="AH275" s="15"/>
      <c r="AI275" s="15"/>
      <c r="AJ275" s="15"/>
      <c r="AK275" s="15"/>
      <c r="AL275" s="15"/>
      <c r="AM275" s="15"/>
      <c r="AN275" s="15"/>
      <c r="AO275" s="15"/>
      <c r="AP275" s="15"/>
      <c r="AQ275" s="15"/>
      <c r="AR275" s="15"/>
      <c r="AS275" s="15"/>
      <c r="AT275" s="15"/>
      <c r="AU275" s="15"/>
      <c r="AV275" s="15"/>
      <c r="AW275" s="15"/>
      <c r="AX275" s="15"/>
      <c r="AY275" s="15"/>
    </row>
    <row r="276" spans="30:51">
      <c r="AD276" s="15"/>
      <c r="AE276" s="15"/>
      <c r="AF276" s="15"/>
      <c r="AG276" s="15"/>
      <c r="AH276" s="15"/>
      <c r="AI276" s="15"/>
      <c r="AJ276" s="15"/>
      <c r="AK276" s="15"/>
      <c r="AL276" s="15"/>
      <c r="AM276" s="15"/>
      <c r="AN276" s="15"/>
      <c r="AO276" s="15"/>
      <c r="AP276" s="15"/>
      <c r="AQ276" s="15"/>
      <c r="AR276" s="15"/>
      <c r="AS276" s="15"/>
      <c r="AT276" s="15"/>
      <c r="AU276" s="15"/>
      <c r="AV276" s="15"/>
      <c r="AW276" s="15"/>
      <c r="AX276" s="15"/>
      <c r="AY276" s="15"/>
    </row>
    <row r="277" spans="30:51">
      <c r="AD277" s="15"/>
      <c r="AE277" s="15"/>
      <c r="AF277" s="15"/>
      <c r="AG277" s="15"/>
      <c r="AH277" s="15"/>
      <c r="AI277" s="15"/>
      <c r="AJ277" s="15"/>
      <c r="AK277" s="15"/>
      <c r="AL277" s="15"/>
      <c r="AM277" s="15"/>
      <c r="AN277" s="15"/>
      <c r="AO277" s="15"/>
      <c r="AP277" s="15"/>
      <c r="AQ277" s="15"/>
      <c r="AR277" s="15"/>
      <c r="AS277" s="15"/>
      <c r="AT277" s="15"/>
      <c r="AU277" s="15"/>
      <c r="AV277" s="15"/>
      <c r="AW277" s="15"/>
      <c r="AX277" s="15"/>
      <c r="AY277" s="15"/>
    </row>
    <row r="278" spans="30:51">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row>
    <row r="279" spans="30:51">
      <c r="AD279" s="15"/>
      <c r="AE279" s="15"/>
      <c r="AF279" s="15"/>
      <c r="AG279" s="15"/>
      <c r="AH279" s="15"/>
      <c r="AI279" s="15"/>
      <c r="AJ279" s="15"/>
      <c r="AK279" s="15"/>
      <c r="AL279" s="15"/>
      <c r="AM279" s="15"/>
      <c r="AN279" s="15"/>
      <c r="AO279" s="15"/>
      <c r="AP279" s="15"/>
      <c r="AQ279" s="15"/>
      <c r="AR279" s="15"/>
      <c r="AS279" s="15"/>
      <c r="AT279" s="15"/>
      <c r="AU279" s="15"/>
      <c r="AV279" s="15"/>
      <c r="AW279" s="15"/>
      <c r="AX279" s="15"/>
      <c r="AY279" s="15"/>
    </row>
    <row r="280" spans="30:51">
      <c r="AD280" s="15"/>
      <c r="AE280" s="15"/>
      <c r="AF280" s="15"/>
      <c r="AG280" s="15"/>
      <c r="AH280" s="15"/>
      <c r="AI280" s="15"/>
      <c r="AJ280" s="15"/>
      <c r="AK280" s="15"/>
      <c r="AL280" s="15"/>
      <c r="AM280" s="15"/>
      <c r="AN280" s="15"/>
      <c r="AO280" s="15"/>
      <c r="AP280" s="15"/>
      <c r="AQ280" s="15"/>
      <c r="AR280" s="15"/>
      <c r="AS280" s="15"/>
      <c r="AT280" s="15"/>
      <c r="AU280" s="15"/>
      <c r="AV280" s="15"/>
      <c r="AW280" s="15"/>
      <c r="AX280" s="15"/>
      <c r="AY280" s="15"/>
    </row>
    <row r="281" spans="30:51">
      <c r="AD281" s="15"/>
      <c r="AE281" s="15"/>
      <c r="AF281" s="15"/>
      <c r="AG281" s="15"/>
      <c r="AH281" s="15"/>
      <c r="AI281" s="15"/>
      <c r="AJ281" s="15"/>
      <c r="AK281" s="15"/>
      <c r="AL281" s="15"/>
      <c r="AM281" s="15"/>
      <c r="AN281" s="15"/>
      <c r="AO281" s="15"/>
      <c r="AP281" s="15"/>
      <c r="AQ281" s="15"/>
      <c r="AR281" s="15"/>
      <c r="AS281" s="15"/>
      <c r="AT281" s="15"/>
      <c r="AU281" s="15"/>
      <c r="AV281" s="15"/>
      <c r="AW281" s="15"/>
      <c r="AX281" s="15"/>
      <c r="AY281" s="15"/>
    </row>
    <row r="282" spans="30:51">
      <c r="AD282" s="15"/>
      <c r="AE282" s="15"/>
      <c r="AF282" s="15"/>
      <c r="AG282" s="15"/>
      <c r="AH282" s="15"/>
      <c r="AI282" s="15"/>
      <c r="AJ282" s="15"/>
      <c r="AK282" s="15"/>
      <c r="AL282" s="15"/>
      <c r="AM282" s="15"/>
      <c r="AN282" s="15"/>
      <c r="AO282" s="15"/>
      <c r="AP282" s="15"/>
      <c r="AQ282" s="15"/>
      <c r="AR282" s="15"/>
      <c r="AS282" s="15"/>
      <c r="AT282" s="15"/>
      <c r="AU282" s="15"/>
      <c r="AV282" s="15"/>
      <c r="AW282" s="15"/>
      <c r="AX282" s="15"/>
      <c r="AY282" s="15"/>
    </row>
    <row r="283" spans="30:51">
      <c r="AD283" s="15"/>
      <c r="AE283" s="15"/>
      <c r="AF283" s="15"/>
      <c r="AG283" s="15"/>
      <c r="AH283" s="15"/>
      <c r="AI283" s="15"/>
      <c r="AJ283" s="15"/>
      <c r="AK283" s="15"/>
      <c r="AL283" s="15"/>
      <c r="AM283" s="15"/>
      <c r="AN283" s="15"/>
      <c r="AO283" s="15"/>
      <c r="AP283" s="15"/>
      <c r="AQ283" s="15"/>
      <c r="AR283" s="15"/>
      <c r="AS283" s="15"/>
      <c r="AT283" s="15"/>
      <c r="AU283" s="15"/>
      <c r="AV283" s="15"/>
      <c r="AW283" s="15"/>
      <c r="AX283" s="15"/>
      <c r="AY283" s="15"/>
    </row>
    <row r="284" spans="30:51">
      <c r="AD284" s="15"/>
      <c r="AE284" s="15"/>
      <c r="AF284" s="15"/>
      <c r="AG284" s="15"/>
      <c r="AH284" s="15"/>
      <c r="AI284" s="15"/>
      <c r="AJ284" s="15"/>
      <c r="AK284" s="15"/>
      <c r="AL284" s="15"/>
      <c r="AM284" s="15"/>
      <c r="AN284" s="15"/>
      <c r="AO284" s="15"/>
      <c r="AP284" s="15"/>
      <c r="AQ284" s="15"/>
      <c r="AR284" s="15"/>
      <c r="AS284" s="15"/>
      <c r="AT284" s="15"/>
      <c r="AU284" s="15"/>
      <c r="AV284" s="15"/>
      <c r="AW284" s="15"/>
      <c r="AX284" s="15"/>
      <c r="AY284" s="15"/>
    </row>
    <row r="285" spans="30:51">
      <c r="AD285" s="15"/>
      <c r="AE285" s="15"/>
      <c r="AF285" s="15"/>
      <c r="AG285" s="15"/>
      <c r="AH285" s="15"/>
      <c r="AI285" s="15"/>
      <c r="AJ285" s="15"/>
      <c r="AK285" s="15"/>
      <c r="AL285" s="15"/>
      <c r="AM285" s="15"/>
      <c r="AN285" s="15"/>
      <c r="AO285" s="15"/>
      <c r="AP285" s="15"/>
      <c r="AQ285" s="15"/>
      <c r="AR285" s="15"/>
      <c r="AS285" s="15"/>
      <c r="AT285" s="15"/>
      <c r="AU285" s="15"/>
      <c r="AV285" s="15"/>
      <c r="AW285" s="15"/>
      <c r="AX285" s="15"/>
      <c r="AY285" s="15"/>
    </row>
    <row r="286" spans="30:51">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row>
    <row r="287" spans="30:51">
      <c r="AD287" s="15"/>
      <c r="AE287" s="15"/>
      <c r="AF287" s="15"/>
      <c r="AG287" s="15"/>
      <c r="AH287" s="15"/>
      <c r="AI287" s="15"/>
      <c r="AJ287" s="15"/>
      <c r="AK287" s="15"/>
      <c r="AL287" s="15"/>
      <c r="AM287" s="15"/>
      <c r="AN287" s="15"/>
      <c r="AO287" s="15"/>
      <c r="AP287" s="15"/>
      <c r="AQ287" s="15"/>
      <c r="AR287" s="15"/>
      <c r="AS287" s="15"/>
      <c r="AT287" s="15"/>
      <c r="AU287" s="15"/>
      <c r="AV287" s="15"/>
      <c r="AW287" s="15"/>
      <c r="AX287" s="15"/>
      <c r="AY287" s="15"/>
    </row>
    <row r="288" spans="30:51">
      <c r="AD288" s="15"/>
      <c r="AE288" s="15"/>
      <c r="AF288" s="15"/>
      <c r="AG288" s="15"/>
      <c r="AH288" s="15"/>
      <c r="AI288" s="15"/>
      <c r="AJ288" s="15"/>
      <c r="AK288" s="15"/>
      <c r="AL288" s="15"/>
      <c r="AM288" s="15"/>
      <c r="AN288" s="15"/>
      <c r="AO288" s="15"/>
      <c r="AP288" s="15"/>
      <c r="AQ288" s="15"/>
      <c r="AR288" s="15"/>
      <c r="AS288" s="15"/>
      <c r="AT288" s="15"/>
      <c r="AU288" s="15"/>
      <c r="AV288" s="15"/>
      <c r="AW288" s="15"/>
      <c r="AX288" s="15"/>
      <c r="AY288" s="15"/>
    </row>
    <row r="289" spans="30:51">
      <c r="AD289" s="15"/>
      <c r="AE289" s="15"/>
      <c r="AF289" s="15"/>
      <c r="AG289" s="15"/>
      <c r="AH289" s="15"/>
      <c r="AI289" s="15"/>
      <c r="AJ289" s="15"/>
      <c r="AK289" s="15"/>
      <c r="AL289" s="15"/>
      <c r="AM289" s="15"/>
      <c r="AN289" s="15"/>
      <c r="AO289" s="15"/>
      <c r="AP289" s="15"/>
      <c r="AQ289" s="15"/>
      <c r="AR289" s="15"/>
      <c r="AS289" s="15"/>
      <c r="AT289" s="15"/>
      <c r="AU289" s="15"/>
      <c r="AV289" s="15"/>
      <c r="AW289" s="15"/>
      <c r="AX289" s="15"/>
      <c r="AY289" s="15"/>
    </row>
    <row r="290" spans="30:51">
      <c r="AD290" s="15"/>
      <c r="AE290" s="15"/>
      <c r="AF290" s="15"/>
      <c r="AG290" s="15"/>
      <c r="AH290" s="15"/>
      <c r="AI290" s="15"/>
      <c r="AJ290" s="15"/>
      <c r="AK290" s="15"/>
      <c r="AL290" s="15"/>
      <c r="AM290" s="15"/>
      <c r="AN290" s="15"/>
      <c r="AO290" s="15"/>
      <c r="AP290" s="15"/>
      <c r="AQ290" s="15"/>
      <c r="AR290" s="15"/>
      <c r="AS290" s="15"/>
      <c r="AT290" s="15"/>
      <c r="AU290" s="15"/>
      <c r="AV290" s="15"/>
      <c r="AW290" s="15"/>
      <c r="AX290" s="15"/>
      <c r="AY290" s="15"/>
    </row>
    <row r="291" spans="30:51">
      <c r="AD291" s="15"/>
      <c r="AE291" s="15"/>
      <c r="AF291" s="15"/>
      <c r="AG291" s="15"/>
      <c r="AH291" s="15"/>
      <c r="AI291" s="15"/>
      <c r="AJ291" s="15"/>
      <c r="AK291" s="15"/>
      <c r="AL291" s="15"/>
      <c r="AM291" s="15"/>
      <c r="AN291" s="15"/>
      <c r="AO291" s="15"/>
      <c r="AP291" s="15"/>
      <c r="AQ291" s="15"/>
      <c r="AR291" s="15"/>
      <c r="AS291" s="15"/>
      <c r="AT291" s="15"/>
      <c r="AU291" s="15"/>
      <c r="AV291" s="15"/>
      <c r="AW291" s="15"/>
      <c r="AX291" s="15"/>
      <c r="AY291" s="15"/>
    </row>
    <row r="292" spans="30:51">
      <c r="AD292" s="15"/>
      <c r="AE292" s="15"/>
      <c r="AF292" s="15"/>
      <c r="AG292" s="15"/>
      <c r="AH292" s="15"/>
      <c r="AI292" s="15"/>
      <c r="AJ292" s="15"/>
      <c r="AK292" s="15"/>
      <c r="AL292" s="15"/>
      <c r="AM292" s="15"/>
      <c r="AN292" s="15"/>
      <c r="AO292" s="15"/>
      <c r="AP292" s="15"/>
      <c r="AQ292" s="15"/>
      <c r="AR292" s="15"/>
      <c r="AS292" s="15"/>
      <c r="AT292" s="15"/>
      <c r="AU292" s="15"/>
      <c r="AV292" s="15"/>
      <c r="AW292" s="15"/>
      <c r="AX292" s="15"/>
      <c r="AY292" s="15"/>
    </row>
    <row r="293" spans="30:51">
      <c r="AD293" s="15"/>
      <c r="AE293" s="15"/>
      <c r="AF293" s="15"/>
      <c r="AG293" s="15"/>
      <c r="AH293" s="15"/>
      <c r="AI293" s="15"/>
      <c r="AJ293" s="15"/>
      <c r="AK293" s="15"/>
      <c r="AL293" s="15"/>
      <c r="AM293" s="15"/>
      <c r="AN293" s="15"/>
      <c r="AO293" s="15"/>
      <c r="AP293" s="15"/>
      <c r="AQ293" s="15"/>
      <c r="AR293" s="15"/>
      <c r="AS293" s="15"/>
      <c r="AT293" s="15"/>
      <c r="AU293" s="15"/>
      <c r="AV293" s="15"/>
      <c r="AW293" s="15"/>
      <c r="AX293" s="15"/>
      <c r="AY293" s="15"/>
    </row>
    <row r="294" spans="30:51">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row>
    <row r="295" spans="30:51">
      <c r="AD295" s="15"/>
      <c r="AE295" s="15"/>
      <c r="AF295" s="15"/>
      <c r="AG295" s="15"/>
      <c r="AH295" s="15"/>
      <c r="AI295" s="15"/>
      <c r="AJ295" s="15"/>
      <c r="AK295" s="15"/>
      <c r="AL295" s="15"/>
      <c r="AM295" s="15"/>
      <c r="AN295" s="15"/>
      <c r="AO295" s="15"/>
      <c r="AP295" s="15"/>
      <c r="AQ295" s="15"/>
      <c r="AR295" s="15"/>
      <c r="AS295" s="15"/>
      <c r="AT295" s="15"/>
      <c r="AU295" s="15"/>
      <c r="AV295" s="15"/>
      <c r="AW295" s="15"/>
      <c r="AX295" s="15"/>
      <c r="AY295" s="15"/>
    </row>
    <row r="296" spans="30:51">
      <c r="AD296" s="15"/>
      <c r="AE296" s="15"/>
      <c r="AF296" s="15"/>
      <c r="AG296" s="15"/>
      <c r="AH296" s="15"/>
      <c r="AI296" s="15"/>
      <c r="AJ296" s="15"/>
      <c r="AK296" s="15"/>
      <c r="AL296" s="15"/>
      <c r="AM296" s="15"/>
      <c r="AN296" s="15"/>
      <c r="AO296" s="15"/>
      <c r="AP296" s="15"/>
      <c r="AQ296" s="15"/>
      <c r="AR296" s="15"/>
      <c r="AS296" s="15"/>
      <c r="AT296" s="15"/>
      <c r="AU296" s="15"/>
      <c r="AV296" s="15"/>
      <c r="AW296" s="15"/>
      <c r="AX296" s="15"/>
      <c r="AY296" s="15"/>
    </row>
    <row r="297" spans="30:51">
      <c r="AD297" s="15"/>
      <c r="AE297" s="15"/>
      <c r="AF297" s="15"/>
      <c r="AG297" s="15"/>
      <c r="AH297" s="15"/>
      <c r="AI297" s="15"/>
      <c r="AJ297" s="15"/>
      <c r="AK297" s="15"/>
      <c r="AL297" s="15"/>
      <c r="AM297" s="15"/>
      <c r="AN297" s="15"/>
      <c r="AO297" s="15"/>
      <c r="AP297" s="15"/>
      <c r="AQ297" s="15"/>
      <c r="AR297" s="15"/>
      <c r="AS297" s="15"/>
      <c r="AT297" s="15"/>
      <c r="AU297" s="15"/>
      <c r="AV297" s="15"/>
      <c r="AW297" s="15"/>
      <c r="AX297" s="15"/>
      <c r="AY297" s="15"/>
    </row>
    <row r="298" spans="30:51">
      <c r="AD298" s="15"/>
      <c r="AE298" s="15"/>
      <c r="AF298" s="15"/>
      <c r="AG298" s="15"/>
      <c r="AH298" s="15"/>
      <c r="AI298" s="15"/>
      <c r="AJ298" s="15"/>
      <c r="AK298" s="15"/>
      <c r="AL298" s="15"/>
      <c r="AM298" s="15"/>
      <c r="AN298" s="15"/>
      <c r="AO298" s="15"/>
      <c r="AP298" s="15"/>
      <c r="AQ298" s="15"/>
      <c r="AR298" s="15"/>
      <c r="AS298" s="15"/>
      <c r="AT298" s="15"/>
      <c r="AU298" s="15"/>
      <c r="AV298" s="15"/>
      <c r="AW298" s="15"/>
      <c r="AX298" s="15"/>
      <c r="AY298" s="15"/>
    </row>
    <row r="299" spans="30:51">
      <c r="AD299" s="15"/>
      <c r="AE299" s="15"/>
      <c r="AF299" s="15"/>
      <c r="AG299" s="15"/>
      <c r="AH299" s="15"/>
      <c r="AI299" s="15"/>
      <c r="AJ299" s="15"/>
      <c r="AK299" s="15"/>
      <c r="AL299" s="15"/>
      <c r="AM299" s="15"/>
      <c r="AN299" s="15"/>
      <c r="AO299" s="15"/>
      <c r="AP299" s="15"/>
      <c r="AQ299" s="15"/>
      <c r="AR299" s="15"/>
      <c r="AS299" s="15"/>
      <c r="AT299" s="15"/>
      <c r="AU299" s="15"/>
      <c r="AV299" s="15"/>
      <c r="AW299" s="15"/>
      <c r="AX299" s="15"/>
      <c r="AY299" s="15"/>
    </row>
    <row r="300" spans="30:51">
      <c r="AD300" s="15"/>
      <c r="AE300" s="15"/>
      <c r="AF300" s="15"/>
      <c r="AG300" s="15"/>
      <c r="AH300" s="15"/>
      <c r="AI300" s="15"/>
      <c r="AJ300" s="15"/>
      <c r="AK300" s="15"/>
      <c r="AL300" s="15"/>
      <c r="AM300" s="15"/>
      <c r="AN300" s="15"/>
      <c r="AO300" s="15"/>
      <c r="AP300" s="15"/>
      <c r="AQ300" s="15"/>
      <c r="AR300" s="15"/>
      <c r="AS300" s="15"/>
      <c r="AT300" s="15"/>
      <c r="AU300" s="15"/>
      <c r="AV300" s="15"/>
      <c r="AW300" s="15"/>
      <c r="AX300" s="15"/>
      <c r="AY300" s="15"/>
    </row>
    <row r="301" spans="30:51">
      <c r="AD301" s="15"/>
      <c r="AE301" s="15"/>
      <c r="AF301" s="15"/>
      <c r="AG301" s="15"/>
      <c r="AH301" s="15"/>
      <c r="AI301" s="15"/>
      <c r="AJ301" s="15"/>
      <c r="AK301" s="15"/>
      <c r="AL301" s="15"/>
      <c r="AM301" s="15"/>
      <c r="AN301" s="15"/>
      <c r="AO301" s="15"/>
      <c r="AP301" s="15"/>
      <c r="AQ301" s="15"/>
      <c r="AR301" s="15"/>
      <c r="AS301" s="15"/>
      <c r="AT301" s="15"/>
      <c r="AU301" s="15"/>
      <c r="AV301" s="15"/>
      <c r="AW301" s="15"/>
      <c r="AX301" s="15"/>
      <c r="AY301" s="15"/>
    </row>
    <row r="302" spans="30:51">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row>
    <row r="303" spans="30:51">
      <c r="AD303" s="15"/>
      <c r="AE303" s="15"/>
      <c r="AF303" s="15"/>
      <c r="AG303" s="15"/>
      <c r="AH303" s="15"/>
      <c r="AI303" s="15"/>
      <c r="AJ303" s="15"/>
      <c r="AK303" s="15"/>
      <c r="AL303" s="15"/>
      <c r="AM303" s="15"/>
      <c r="AN303" s="15"/>
      <c r="AO303" s="15"/>
      <c r="AP303" s="15"/>
      <c r="AQ303" s="15"/>
      <c r="AR303" s="15"/>
      <c r="AS303" s="15"/>
      <c r="AT303" s="15"/>
      <c r="AU303" s="15"/>
      <c r="AV303" s="15"/>
      <c r="AW303" s="15"/>
      <c r="AX303" s="15"/>
      <c r="AY303" s="15"/>
    </row>
    <row r="304" spans="30:51">
      <c r="AD304" s="15"/>
      <c r="AE304" s="15"/>
      <c r="AF304" s="15"/>
      <c r="AG304" s="15"/>
      <c r="AH304" s="15"/>
      <c r="AI304" s="15"/>
      <c r="AJ304" s="15"/>
      <c r="AK304" s="15"/>
      <c r="AL304" s="15"/>
      <c r="AM304" s="15"/>
      <c r="AN304" s="15"/>
      <c r="AO304" s="15"/>
      <c r="AP304" s="15"/>
      <c r="AQ304" s="15"/>
      <c r="AR304" s="15"/>
      <c r="AS304" s="15"/>
      <c r="AT304" s="15"/>
      <c r="AU304" s="15"/>
      <c r="AV304" s="15"/>
      <c r="AW304" s="15"/>
      <c r="AX304" s="15"/>
      <c r="AY304" s="15"/>
    </row>
    <row r="305" spans="30:51">
      <c r="AD305" s="15"/>
      <c r="AE305" s="15"/>
      <c r="AF305" s="15"/>
      <c r="AG305" s="15"/>
      <c r="AH305" s="15"/>
      <c r="AI305" s="15"/>
      <c r="AJ305" s="15"/>
      <c r="AK305" s="15"/>
      <c r="AL305" s="15"/>
      <c r="AM305" s="15"/>
      <c r="AN305" s="15"/>
      <c r="AO305" s="15"/>
      <c r="AP305" s="15"/>
      <c r="AQ305" s="15"/>
      <c r="AR305" s="15"/>
      <c r="AS305" s="15"/>
      <c r="AT305" s="15"/>
      <c r="AU305" s="15"/>
      <c r="AV305" s="15"/>
      <c r="AW305" s="15"/>
      <c r="AX305" s="15"/>
      <c r="AY305" s="15"/>
    </row>
    <row r="306" spans="30:51">
      <c r="AD306" s="15"/>
      <c r="AE306" s="15"/>
      <c r="AF306" s="15"/>
      <c r="AG306" s="15"/>
      <c r="AH306" s="15"/>
      <c r="AI306" s="15"/>
      <c r="AJ306" s="15"/>
      <c r="AK306" s="15"/>
      <c r="AL306" s="15"/>
      <c r="AM306" s="15"/>
      <c r="AN306" s="15"/>
      <c r="AO306" s="15"/>
      <c r="AP306" s="15"/>
      <c r="AQ306" s="15"/>
      <c r="AR306" s="15"/>
      <c r="AS306" s="15"/>
      <c r="AT306" s="15"/>
      <c r="AU306" s="15"/>
      <c r="AV306" s="15"/>
      <c r="AW306" s="15"/>
      <c r="AX306" s="15"/>
      <c r="AY306" s="15"/>
    </row>
    <row r="307" spans="30:51">
      <c r="AD307" s="15"/>
      <c r="AE307" s="15"/>
      <c r="AF307" s="15"/>
      <c r="AG307" s="15"/>
      <c r="AH307" s="15"/>
      <c r="AI307" s="15"/>
      <c r="AJ307" s="15"/>
      <c r="AK307" s="15"/>
      <c r="AL307" s="15"/>
      <c r="AM307" s="15"/>
      <c r="AN307" s="15"/>
      <c r="AO307" s="15"/>
      <c r="AP307" s="15"/>
      <c r="AQ307" s="15"/>
      <c r="AR307" s="15"/>
      <c r="AS307" s="15"/>
      <c r="AT307" s="15"/>
      <c r="AU307" s="15"/>
      <c r="AV307" s="15"/>
      <c r="AW307" s="15"/>
      <c r="AX307" s="15"/>
      <c r="AY307" s="15"/>
    </row>
    <row r="308" spans="30:51">
      <c r="AD308" s="15"/>
      <c r="AE308" s="15"/>
      <c r="AF308" s="15"/>
      <c r="AG308" s="15"/>
      <c r="AH308" s="15"/>
      <c r="AI308" s="15"/>
      <c r="AJ308" s="15"/>
      <c r="AK308" s="15"/>
      <c r="AL308" s="15"/>
      <c r="AM308" s="15"/>
      <c r="AN308" s="15"/>
      <c r="AO308" s="15"/>
      <c r="AP308" s="15"/>
      <c r="AQ308" s="15"/>
      <c r="AR308" s="15"/>
      <c r="AS308" s="15"/>
      <c r="AT308" s="15"/>
      <c r="AU308" s="15"/>
      <c r="AV308" s="15"/>
      <c r="AW308" s="15"/>
      <c r="AX308" s="15"/>
      <c r="AY308" s="15"/>
    </row>
    <row r="309" spans="30:51">
      <c r="AD309" s="15"/>
      <c r="AE309" s="15"/>
      <c r="AF309" s="15"/>
      <c r="AG309" s="15"/>
      <c r="AH309" s="15"/>
      <c r="AI309" s="15"/>
      <c r="AJ309" s="15"/>
      <c r="AK309" s="15"/>
      <c r="AL309" s="15"/>
      <c r="AM309" s="15"/>
      <c r="AN309" s="15"/>
      <c r="AO309" s="15"/>
      <c r="AP309" s="15"/>
      <c r="AQ309" s="15"/>
      <c r="AR309" s="15"/>
      <c r="AS309" s="15"/>
      <c r="AT309" s="15"/>
      <c r="AU309" s="15"/>
      <c r="AV309" s="15"/>
      <c r="AW309" s="15"/>
      <c r="AX309" s="15"/>
      <c r="AY309" s="15"/>
    </row>
    <row r="310" spans="30:51">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row>
    <row r="311" spans="30:51">
      <c r="AD311" s="15"/>
      <c r="AE311" s="15"/>
      <c r="AF311" s="15"/>
      <c r="AG311" s="15"/>
      <c r="AH311" s="15"/>
      <c r="AI311" s="15"/>
      <c r="AJ311" s="15"/>
      <c r="AK311" s="15"/>
      <c r="AL311" s="15"/>
      <c r="AM311" s="15"/>
      <c r="AN311" s="15"/>
      <c r="AO311" s="15"/>
      <c r="AP311" s="15"/>
      <c r="AQ311" s="15"/>
      <c r="AR311" s="15"/>
      <c r="AS311" s="15"/>
      <c r="AT311" s="15"/>
      <c r="AU311" s="15"/>
      <c r="AV311" s="15"/>
      <c r="AW311" s="15"/>
      <c r="AX311" s="15"/>
      <c r="AY311" s="15"/>
    </row>
    <row r="312" spans="30:51">
      <c r="AD312" s="15"/>
      <c r="AE312" s="15"/>
      <c r="AF312" s="15"/>
      <c r="AG312" s="15"/>
      <c r="AH312" s="15"/>
      <c r="AI312" s="15"/>
      <c r="AJ312" s="15"/>
      <c r="AK312" s="15"/>
      <c r="AL312" s="15"/>
      <c r="AM312" s="15"/>
      <c r="AN312" s="15"/>
      <c r="AO312" s="15"/>
      <c r="AP312" s="15"/>
      <c r="AQ312" s="15"/>
      <c r="AR312" s="15"/>
      <c r="AS312" s="15"/>
      <c r="AT312" s="15"/>
      <c r="AU312" s="15"/>
      <c r="AV312" s="15"/>
      <c r="AW312" s="15"/>
      <c r="AX312" s="15"/>
      <c r="AY312" s="15"/>
    </row>
    <row r="313" spans="30:51">
      <c r="AD313" s="15"/>
      <c r="AE313" s="15"/>
      <c r="AF313" s="15"/>
      <c r="AG313" s="15"/>
      <c r="AH313" s="15"/>
      <c r="AI313" s="15"/>
      <c r="AJ313" s="15"/>
      <c r="AK313" s="15"/>
      <c r="AL313" s="15"/>
      <c r="AM313" s="15"/>
      <c r="AN313" s="15"/>
      <c r="AO313" s="15"/>
      <c r="AP313" s="15"/>
      <c r="AQ313" s="15"/>
      <c r="AR313" s="15"/>
      <c r="AS313" s="15"/>
      <c r="AT313" s="15"/>
      <c r="AU313" s="15"/>
      <c r="AV313" s="15"/>
      <c r="AW313" s="15"/>
      <c r="AX313" s="15"/>
      <c r="AY313" s="15"/>
    </row>
    <row r="314" spans="30:51">
      <c r="AD314" s="15"/>
      <c r="AE314" s="15"/>
      <c r="AF314" s="15"/>
      <c r="AG314" s="15"/>
      <c r="AH314" s="15"/>
      <c r="AI314" s="15"/>
      <c r="AJ314" s="15"/>
      <c r="AK314" s="15"/>
      <c r="AL314" s="15"/>
      <c r="AM314" s="15"/>
      <c r="AN314" s="15"/>
      <c r="AO314" s="15"/>
      <c r="AP314" s="15"/>
      <c r="AQ314" s="15"/>
      <c r="AR314" s="15"/>
      <c r="AS314" s="15"/>
      <c r="AT314" s="15"/>
      <c r="AU314" s="15"/>
      <c r="AV314" s="15"/>
      <c r="AW314" s="15"/>
      <c r="AX314" s="15"/>
      <c r="AY314" s="15"/>
    </row>
    <row r="315" spans="30:51">
      <c r="AD315" s="15"/>
      <c r="AE315" s="15"/>
      <c r="AF315" s="15"/>
      <c r="AG315" s="15"/>
      <c r="AH315" s="15"/>
      <c r="AI315" s="15"/>
      <c r="AJ315" s="15"/>
      <c r="AK315" s="15"/>
      <c r="AL315" s="15"/>
      <c r="AM315" s="15"/>
      <c r="AN315" s="15"/>
      <c r="AO315" s="15"/>
      <c r="AP315" s="15"/>
      <c r="AQ315" s="15"/>
      <c r="AR315" s="15"/>
      <c r="AS315" s="15"/>
      <c r="AT315" s="15"/>
      <c r="AU315" s="15"/>
      <c r="AV315" s="15"/>
      <c r="AW315" s="15"/>
      <c r="AX315" s="15"/>
      <c r="AY315" s="15"/>
    </row>
    <row r="316" spans="30:51">
      <c r="AD316" s="15"/>
      <c r="AE316" s="15"/>
      <c r="AF316" s="15"/>
      <c r="AG316" s="15"/>
      <c r="AH316" s="15"/>
      <c r="AI316" s="15"/>
      <c r="AJ316" s="15"/>
      <c r="AK316" s="15"/>
      <c r="AL316" s="15"/>
      <c r="AM316" s="15"/>
      <c r="AN316" s="15"/>
      <c r="AO316" s="15"/>
      <c r="AP316" s="15"/>
      <c r="AQ316" s="15"/>
      <c r="AR316" s="15"/>
      <c r="AS316" s="15"/>
      <c r="AT316" s="15"/>
      <c r="AU316" s="15"/>
      <c r="AV316" s="15"/>
      <c r="AW316" s="15"/>
      <c r="AX316" s="15"/>
      <c r="AY316" s="15"/>
    </row>
    <row r="317" spans="30:51">
      <c r="AD317" s="15"/>
      <c r="AE317" s="15"/>
      <c r="AF317" s="15"/>
      <c r="AG317" s="15"/>
      <c r="AH317" s="15"/>
      <c r="AI317" s="15"/>
      <c r="AJ317" s="15"/>
      <c r="AK317" s="15"/>
      <c r="AL317" s="15"/>
      <c r="AM317" s="15"/>
      <c r="AN317" s="15"/>
      <c r="AO317" s="15"/>
      <c r="AP317" s="15"/>
      <c r="AQ317" s="15"/>
      <c r="AR317" s="15"/>
      <c r="AS317" s="15"/>
      <c r="AT317" s="15"/>
      <c r="AU317" s="15"/>
      <c r="AV317" s="15"/>
      <c r="AW317" s="15"/>
      <c r="AX317" s="15"/>
      <c r="AY317" s="15"/>
    </row>
    <row r="318" spans="30:51">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row>
    <row r="319" spans="30:51">
      <c r="AD319" s="15"/>
      <c r="AE319" s="15"/>
      <c r="AF319" s="15"/>
      <c r="AG319" s="15"/>
      <c r="AH319" s="15"/>
      <c r="AI319" s="15"/>
      <c r="AJ319" s="15"/>
      <c r="AK319" s="15"/>
      <c r="AL319" s="15"/>
      <c r="AM319" s="15"/>
      <c r="AN319" s="15"/>
      <c r="AO319" s="15"/>
      <c r="AP319" s="15"/>
      <c r="AQ319" s="15"/>
      <c r="AR319" s="15"/>
      <c r="AS319" s="15"/>
      <c r="AT319" s="15"/>
      <c r="AU319" s="15"/>
      <c r="AV319" s="15"/>
      <c r="AW319" s="15"/>
      <c r="AX319" s="15"/>
      <c r="AY319" s="15"/>
    </row>
    <row r="320" spans="30:51">
      <c r="AD320" s="15"/>
      <c r="AE320" s="15"/>
      <c r="AF320" s="15"/>
      <c r="AG320" s="15"/>
      <c r="AH320" s="15"/>
      <c r="AI320" s="15"/>
      <c r="AJ320" s="15"/>
      <c r="AK320" s="15"/>
      <c r="AL320" s="15"/>
      <c r="AM320" s="15"/>
      <c r="AN320" s="15"/>
      <c r="AO320" s="15"/>
      <c r="AP320" s="15"/>
      <c r="AQ320" s="15"/>
      <c r="AR320" s="15"/>
      <c r="AS320" s="15"/>
      <c r="AT320" s="15"/>
      <c r="AU320" s="15"/>
      <c r="AV320" s="15"/>
      <c r="AW320" s="15"/>
      <c r="AX320" s="15"/>
      <c r="AY320" s="15"/>
    </row>
    <row r="321" spans="30:51">
      <c r="AD321" s="15"/>
      <c r="AE321" s="15"/>
      <c r="AF321" s="15"/>
      <c r="AG321" s="15"/>
      <c r="AH321" s="15"/>
      <c r="AI321" s="15"/>
      <c r="AJ321" s="15"/>
      <c r="AK321" s="15"/>
      <c r="AL321" s="15"/>
      <c r="AM321" s="15"/>
      <c r="AN321" s="15"/>
      <c r="AO321" s="15"/>
      <c r="AP321" s="15"/>
      <c r="AQ321" s="15"/>
      <c r="AR321" s="15"/>
      <c r="AS321" s="15"/>
      <c r="AT321" s="15"/>
      <c r="AU321" s="15"/>
      <c r="AV321" s="15"/>
      <c r="AW321" s="15"/>
      <c r="AX321" s="15"/>
      <c r="AY321" s="15"/>
    </row>
    <row r="322" spans="30:51">
      <c r="AD322" s="15"/>
      <c r="AE322" s="15"/>
      <c r="AF322" s="15"/>
      <c r="AG322" s="15"/>
      <c r="AH322" s="15"/>
      <c r="AI322" s="15"/>
      <c r="AJ322" s="15"/>
      <c r="AK322" s="15"/>
      <c r="AL322" s="15"/>
      <c r="AM322" s="15"/>
      <c r="AN322" s="15"/>
      <c r="AO322" s="15"/>
      <c r="AP322" s="15"/>
      <c r="AQ322" s="15"/>
      <c r="AR322" s="15"/>
      <c r="AS322" s="15"/>
      <c r="AT322" s="15"/>
      <c r="AU322" s="15"/>
      <c r="AV322" s="15"/>
      <c r="AW322" s="15"/>
      <c r="AX322" s="15"/>
      <c r="AY322" s="15"/>
    </row>
    <row r="323" spans="30:51">
      <c r="AD323" s="15"/>
      <c r="AE323" s="15"/>
      <c r="AF323" s="15"/>
      <c r="AG323" s="15"/>
      <c r="AH323" s="15"/>
      <c r="AI323" s="15"/>
      <c r="AJ323" s="15"/>
      <c r="AK323" s="15"/>
      <c r="AL323" s="15"/>
      <c r="AM323" s="15"/>
      <c r="AN323" s="15"/>
      <c r="AO323" s="15"/>
      <c r="AP323" s="15"/>
      <c r="AQ323" s="15"/>
      <c r="AR323" s="15"/>
      <c r="AS323" s="15"/>
      <c r="AT323" s="15"/>
      <c r="AU323" s="15"/>
      <c r="AV323" s="15"/>
      <c r="AW323" s="15"/>
      <c r="AX323" s="15"/>
      <c r="AY323" s="15"/>
    </row>
    <row r="324" spans="30:51">
      <c r="AD324" s="15"/>
      <c r="AE324" s="15"/>
      <c r="AF324" s="15"/>
      <c r="AG324" s="15"/>
      <c r="AH324" s="15"/>
      <c r="AI324" s="15"/>
      <c r="AJ324" s="15"/>
      <c r="AK324" s="15"/>
      <c r="AL324" s="15"/>
      <c r="AM324" s="15"/>
      <c r="AN324" s="15"/>
      <c r="AO324" s="15"/>
      <c r="AP324" s="15"/>
      <c r="AQ324" s="15"/>
      <c r="AR324" s="15"/>
      <c r="AS324" s="15"/>
      <c r="AT324" s="15"/>
      <c r="AU324" s="15"/>
      <c r="AV324" s="15"/>
      <c r="AW324" s="15"/>
      <c r="AX324" s="15"/>
      <c r="AY324" s="15"/>
    </row>
    <row r="325" spans="30:51">
      <c r="AD325" s="15"/>
      <c r="AE325" s="15"/>
      <c r="AF325" s="15"/>
      <c r="AG325" s="15"/>
      <c r="AH325" s="15"/>
      <c r="AI325" s="15"/>
      <c r="AJ325" s="15"/>
      <c r="AK325" s="15"/>
      <c r="AL325" s="15"/>
      <c r="AM325" s="15"/>
      <c r="AN325" s="15"/>
      <c r="AO325" s="15"/>
      <c r="AP325" s="15"/>
      <c r="AQ325" s="15"/>
      <c r="AR325" s="15"/>
      <c r="AS325" s="15"/>
      <c r="AT325" s="15"/>
      <c r="AU325" s="15"/>
      <c r="AV325" s="15"/>
      <c r="AW325" s="15"/>
      <c r="AX325" s="15"/>
      <c r="AY325" s="15"/>
    </row>
    <row r="326" spans="30:51">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row>
    <row r="327" spans="30:51">
      <c r="AD327" s="15"/>
      <c r="AE327" s="15"/>
      <c r="AF327" s="15"/>
      <c r="AG327" s="15"/>
      <c r="AH327" s="15"/>
      <c r="AI327" s="15"/>
      <c r="AJ327" s="15"/>
      <c r="AK327" s="15"/>
      <c r="AL327" s="15"/>
      <c r="AM327" s="15"/>
      <c r="AN327" s="15"/>
      <c r="AO327" s="15"/>
      <c r="AP327" s="15"/>
      <c r="AQ327" s="15"/>
      <c r="AR327" s="15"/>
      <c r="AS327" s="15"/>
      <c r="AT327" s="15"/>
      <c r="AU327" s="15"/>
      <c r="AV327" s="15"/>
      <c r="AW327" s="15"/>
      <c r="AX327" s="15"/>
      <c r="AY327" s="15"/>
    </row>
    <row r="328" spans="30:51">
      <c r="AD328" s="15"/>
      <c r="AE328" s="15"/>
      <c r="AF328" s="15"/>
      <c r="AG328" s="15"/>
      <c r="AH328" s="15"/>
      <c r="AI328" s="15"/>
      <c r="AJ328" s="15"/>
      <c r="AK328" s="15"/>
      <c r="AL328" s="15"/>
      <c r="AM328" s="15"/>
      <c r="AN328" s="15"/>
      <c r="AO328" s="15"/>
      <c r="AP328" s="15"/>
      <c r="AQ328" s="15"/>
      <c r="AR328" s="15"/>
      <c r="AS328" s="15"/>
      <c r="AT328" s="15"/>
      <c r="AU328" s="15"/>
      <c r="AV328" s="15"/>
      <c r="AW328" s="15"/>
      <c r="AX328" s="15"/>
      <c r="AY328" s="15"/>
    </row>
    <row r="329" spans="30:51">
      <c r="AD329" s="15"/>
      <c r="AE329" s="15"/>
      <c r="AF329" s="15"/>
      <c r="AG329" s="15"/>
      <c r="AH329" s="15"/>
      <c r="AI329" s="15"/>
      <c r="AJ329" s="15"/>
      <c r="AK329" s="15"/>
      <c r="AL329" s="15"/>
      <c r="AM329" s="15"/>
      <c r="AN329" s="15"/>
      <c r="AO329" s="15"/>
      <c r="AP329" s="15"/>
      <c r="AQ329" s="15"/>
      <c r="AR329" s="15"/>
      <c r="AS329" s="15"/>
      <c r="AT329" s="15"/>
      <c r="AU329" s="15"/>
      <c r="AV329" s="15"/>
      <c r="AW329" s="15"/>
      <c r="AX329" s="15"/>
      <c r="AY329" s="15"/>
    </row>
    <row r="330" spans="30:51">
      <c r="AD330" s="15"/>
      <c r="AE330" s="15"/>
      <c r="AF330" s="15"/>
      <c r="AG330" s="15"/>
      <c r="AH330" s="15"/>
      <c r="AI330" s="15"/>
      <c r="AJ330" s="15"/>
      <c r="AK330" s="15"/>
      <c r="AL330" s="15"/>
      <c r="AM330" s="15"/>
      <c r="AN330" s="15"/>
      <c r="AO330" s="15"/>
      <c r="AP330" s="15"/>
      <c r="AQ330" s="15"/>
      <c r="AR330" s="15"/>
      <c r="AS330" s="15"/>
      <c r="AT330" s="15"/>
      <c r="AU330" s="15"/>
      <c r="AV330" s="15"/>
      <c r="AW330" s="15"/>
      <c r="AX330" s="15"/>
      <c r="AY330" s="15"/>
    </row>
    <row r="331" spans="30:51">
      <c r="AD331" s="15"/>
      <c r="AE331" s="15"/>
      <c r="AF331" s="15"/>
      <c r="AG331" s="15"/>
      <c r="AH331" s="15"/>
      <c r="AI331" s="15"/>
      <c r="AJ331" s="15"/>
      <c r="AK331" s="15"/>
      <c r="AL331" s="15"/>
      <c r="AM331" s="15"/>
      <c r="AN331" s="15"/>
      <c r="AO331" s="15"/>
      <c r="AP331" s="15"/>
      <c r="AQ331" s="15"/>
      <c r="AR331" s="15"/>
      <c r="AS331" s="15"/>
      <c r="AT331" s="15"/>
      <c r="AU331" s="15"/>
      <c r="AV331" s="15"/>
      <c r="AW331" s="15"/>
      <c r="AX331" s="15"/>
      <c r="AY331" s="15"/>
    </row>
    <row r="332" spans="30:51">
      <c r="AD332" s="15"/>
      <c r="AE332" s="15"/>
      <c r="AF332" s="15"/>
      <c r="AG332" s="15"/>
      <c r="AH332" s="15"/>
      <c r="AI332" s="15"/>
      <c r="AJ332" s="15"/>
      <c r="AK332" s="15"/>
      <c r="AL332" s="15"/>
      <c r="AM332" s="15"/>
      <c r="AN332" s="15"/>
      <c r="AO332" s="15"/>
      <c r="AP332" s="15"/>
      <c r="AQ332" s="15"/>
      <c r="AR332" s="15"/>
      <c r="AS332" s="15"/>
      <c r="AT332" s="15"/>
      <c r="AU332" s="15"/>
      <c r="AV332" s="15"/>
      <c r="AW332" s="15"/>
      <c r="AX332" s="15"/>
      <c r="AY332" s="15"/>
    </row>
    <row r="333" spans="30:51">
      <c r="AD333" s="15"/>
      <c r="AE333" s="15"/>
      <c r="AF333" s="15"/>
      <c r="AG333" s="15"/>
      <c r="AH333" s="15"/>
      <c r="AI333" s="15"/>
      <c r="AJ333" s="15"/>
      <c r="AK333" s="15"/>
      <c r="AL333" s="15"/>
      <c r="AM333" s="15"/>
      <c r="AN333" s="15"/>
      <c r="AO333" s="15"/>
      <c r="AP333" s="15"/>
      <c r="AQ333" s="15"/>
      <c r="AR333" s="15"/>
      <c r="AS333" s="15"/>
      <c r="AT333" s="15"/>
      <c r="AU333" s="15"/>
      <c r="AV333" s="15"/>
      <c r="AW333" s="15"/>
      <c r="AX333" s="15"/>
      <c r="AY333" s="15"/>
    </row>
    <row r="334" spans="30:51">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row>
    <row r="335" spans="30:51">
      <c r="AD335" s="15"/>
      <c r="AE335" s="15"/>
      <c r="AF335" s="15"/>
      <c r="AG335" s="15"/>
      <c r="AH335" s="15"/>
      <c r="AI335" s="15"/>
      <c r="AJ335" s="15"/>
      <c r="AK335" s="15"/>
      <c r="AL335" s="15"/>
      <c r="AM335" s="15"/>
      <c r="AN335" s="15"/>
      <c r="AO335" s="15"/>
      <c r="AP335" s="15"/>
      <c r="AQ335" s="15"/>
      <c r="AR335" s="15"/>
      <c r="AS335" s="15"/>
      <c r="AT335" s="15"/>
      <c r="AU335" s="15"/>
      <c r="AV335" s="15"/>
      <c r="AW335" s="15"/>
      <c r="AX335" s="15"/>
      <c r="AY335" s="15"/>
    </row>
    <row r="336" spans="30:51">
      <c r="AD336" s="15"/>
      <c r="AE336" s="15"/>
      <c r="AF336" s="15"/>
      <c r="AG336" s="15"/>
      <c r="AH336" s="15"/>
      <c r="AI336" s="15"/>
      <c r="AJ336" s="15"/>
      <c r="AK336" s="15"/>
      <c r="AL336" s="15"/>
      <c r="AM336" s="15"/>
      <c r="AN336" s="15"/>
      <c r="AO336" s="15"/>
      <c r="AP336" s="15"/>
      <c r="AQ336" s="15"/>
      <c r="AR336" s="15"/>
      <c r="AS336" s="15"/>
      <c r="AT336" s="15"/>
      <c r="AU336" s="15"/>
      <c r="AV336" s="15"/>
      <c r="AW336" s="15"/>
      <c r="AX336" s="15"/>
      <c r="AY336" s="15"/>
    </row>
    <row r="337" spans="30:51">
      <c r="AD337" s="15"/>
      <c r="AE337" s="15"/>
      <c r="AF337" s="15"/>
      <c r="AG337" s="15"/>
      <c r="AH337" s="15"/>
      <c r="AI337" s="15"/>
      <c r="AJ337" s="15"/>
      <c r="AK337" s="15"/>
      <c r="AL337" s="15"/>
      <c r="AM337" s="15"/>
      <c r="AN337" s="15"/>
      <c r="AO337" s="15"/>
      <c r="AP337" s="15"/>
      <c r="AQ337" s="15"/>
      <c r="AR337" s="15"/>
      <c r="AS337" s="15"/>
      <c r="AT337" s="15"/>
      <c r="AU337" s="15"/>
      <c r="AV337" s="15"/>
      <c r="AW337" s="15"/>
      <c r="AX337" s="15"/>
      <c r="AY337" s="15"/>
    </row>
    <row r="338" spans="30:51">
      <c r="AD338" s="15"/>
      <c r="AE338" s="15"/>
      <c r="AF338" s="15"/>
      <c r="AG338" s="15"/>
      <c r="AH338" s="15"/>
      <c r="AI338" s="15"/>
      <c r="AJ338" s="15"/>
      <c r="AK338" s="15"/>
      <c r="AL338" s="15"/>
      <c r="AM338" s="15"/>
      <c r="AN338" s="15"/>
      <c r="AO338" s="15"/>
      <c r="AP338" s="15"/>
      <c r="AQ338" s="15"/>
      <c r="AR338" s="15"/>
      <c r="AS338" s="15"/>
      <c r="AT338" s="15"/>
      <c r="AU338" s="15"/>
      <c r="AV338" s="15"/>
      <c r="AW338" s="15"/>
      <c r="AX338" s="15"/>
      <c r="AY338" s="15"/>
    </row>
    <row r="339" spans="30:51">
      <c r="AD339" s="15"/>
      <c r="AE339" s="15"/>
      <c r="AF339" s="15"/>
      <c r="AG339" s="15"/>
      <c r="AH339" s="15"/>
      <c r="AI339" s="15"/>
      <c r="AJ339" s="15"/>
      <c r="AK339" s="15"/>
      <c r="AL339" s="15"/>
      <c r="AM339" s="15"/>
      <c r="AN339" s="15"/>
      <c r="AO339" s="15"/>
      <c r="AP339" s="15"/>
      <c r="AQ339" s="15"/>
      <c r="AR339" s="15"/>
      <c r="AS339" s="15"/>
      <c r="AT339" s="15"/>
      <c r="AU339" s="15"/>
      <c r="AV339" s="15"/>
      <c r="AW339" s="15"/>
      <c r="AX339" s="15"/>
      <c r="AY339" s="15"/>
    </row>
    <row r="340" spans="30:51">
      <c r="AD340" s="15"/>
      <c r="AE340" s="15"/>
      <c r="AF340" s="15"/>
      <c r="AG340" s="15"/>
      <c r="AH340" s="15"/>
      <c r="AI340" s="15"/>
      <c r="AJ340" s="15"/>
      <c r="AK340" s="15"/>
      <c r="AL340" s="15"/>
      <c r="AM340" s="15"/>
      <c r="AN340" s="15"/>
      <c r="AO340" s="15"/>
      <c r="AP340" s="15"/>
      <c r="AQ340" s="15"/>
      <c r="AR340" s="15"/>
      <c r="AS340" s="15"/>
      <c r="AT340" s="15"/>
      <c r="AU340" s="15"/>
      <c r="AV340" s="15"/>
      <c r="AW340" s="15"/>
      <c r="AX340" s="15"/>
      <c r="AY340" s="15"/>
    </row>
    <row r="341" spans="30:51">
      <c r="AD341" s="15"/>
      <c r="AE341" s="15"/>
      <c r="AF341" s="15"/>
      <c r="AG341" s="15"/>
      <c r="AH341" s="15"/>
      <c r="AI341" s="15"/>
      <c r="AJ341" s="15"/>
      <c r="AK341" s="15"/>
      <c r="AL341" s="15"/>
      <c r="AM341" s="15"/>
      <c r="AN341" s="15"/>
      <c r="AO341" s="15"/>
      <c r="AP341" s="15"/>
      <c r="AQ341" s="15"/>
      <c r="AR341" s="15"/>
      <c r="AS341" s="15"/>
      <c r="AT341" s="15"/>
      <c r="AU341" s="15"/>
      <c r="AV341" s="15"/>
      <c r="AW341" s="15"/>
      <c r="AX341" s="15"/>
      <c r="AY341" s="15"/>
    </row>
    <row r="342" spans="30:51">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row>
    <row r="343" spans="30:51">
      <c r="AD343" s="15"/>
      <c r="AE343" s="15"/>
      <c r="AF343" s="15"/>
      <c r="AG343" s="15"/>
      <c r="AH343" s="15"/>
      <c r="AI343" s="15"/>
      <c r="AJ343" s="15"/>
      <c r="AK343" s="15"/>
      <c r="AL343" s="15"/>
      <c r="AM343" s="15"/>
      <c r="AN343" s="15"/>
      <c r="AO343" s="15"/>
      <c r="AP343" s="15"/>
      <c r="AQ343" s="15"/>
      <c r="AR343" s="15"/>
      <c r="AS343" s="15"/>
      <c r="AT343" s="15"/>
      <c r="AU343" s="15"/>
      <c r="AV343" s="15"/>
      <c r="AW343" s="15"/>
      <c r="AX343" s="15"/>
      <c r="AY343" s="15"/>
    </row>
    <row r="344" spans="30:51">
      <c r="AD344" s="15"/>
      <c r="AE344" s="15"/>
      <c r="AF344" s="15"/>
      <c r="AG344" s="15"/>
      <c r="AH344" s="15"/>
      <c r="AI344" s="15"/>
      <c r="AJ344" s="15"/>
      <c r="AK344" s="15"/>
      <c r="AL344" s="15"/>
      <c r="AM344" s="15"/>
      <c r="AN344" s="15"/>
      <c r="AO344" s="15"/>
      <c r="AP344" s="15"/>
      <c r="AQ344" s="15"/>
      <c r="AR344" s="15"/>
      <c r="AS344" s="15"/>
      <c r="AT344" s="15"/>
      <c r="AU344" s="15"/>
      <c r="AV344" s="15"/>
      <c r="AW344" s="15"/>
      <c r="AX344" s="15"/>
      <c r="AY344" s="15"/>
    </row>
    <row r="345" spans="30:51">
      <c r="AD345" s="15"/>
      <c r="AE345" s="15"/>
      <c r="AF345" s="15"/>
      <c r="AG345" s="15"/>
      <c r="AH345" s="15"/>
      <c r="AI345" s="15"/>
      <c r="AJ345" s="15"/>
      <c r="AK345" s="15"/>
      <c r="AL345" s="15"/>
      <c r="AM345" s="15"/>
      <c r="AN345" s="15"/>
      <c r="AO345" s="15"/>
      <c r="AP345" s="15"/>
      <c r="AQ345" s="15"/>
      <c r="AR345" s="15"/>
      <c r="AS345" s="15"/>
      <c r="AT345" s="15"/>
      <c r="AU345" s="15"/>
      <c r="AV345" s="15"/>
      <c r="AW345" s="15"/>
      <c r="AX345" s="15"/>
      <c r="AY345" s="15"/>
    </row>
    <row r="346" spans="30:51">
      <c r="AD346" s="15"/>
      <c r="AE346" s="15"/>
      <c r="AF346" s="15"/>
      <c r="AG346" s="15"/>
      <c r="AH346" s="15"/>
      <c r="AI346" s="15"/>
      <c r="AJ346" s="15"/>
      <c r="AK346" s="15"/>
      <c r="AL346" s="15"/>
      <c r="AM346" s="15"/>
      <c r="AN346" s="15"/>
      <c r="AO346" s="15"/>
      <c r="AP346" s="15"/>
      <c r="AQ346" s="15"/>
      <c r="AR346" s="15"/>
      <c r="AS346" s="15"/>
      <c r="AT346" s="15"/>
      <c r="AU346" s="15"/>
      <c r="AV346" s="15"/>
      <c r="AW346" s="15"/>
      <c r="AX346" s="15"/>
      <c r="AY346" s="15"/>
    </row>
    <row r="347" spans="30:51">
      <c r="AD347" s="15"/>
      <c r="AE347" s="15"/>
      <c r="AF347" s="15"/>
      <c r="AG347" s="15"/>
      <c r="AH347" s="15"/>
      <c r="AI347" s="15"/>
      <c r="AJ347" s="15"/>
      <c r="AK347" s="15"/>
      <c r="AL347" s="15"/>
      <c r="AM347" s="15"/>
      <c r="AN347" s="15"/>
      <c r="AO347" s="15"/>
      <c r="AP347" s="15"/>
      <c r="AQ347" s="15"/>
      <c r="AR347" s="15"/>
      <c r="AS347" s="15"/>
      <c r="AT347" s="15"/>
      <c r="AU347" s="15"/>
      <c r="AV347" s="15"/>
      <c r="AW347" s="15"/>
      <c r="AX347" s="15"/>
      <c r="AY347" s="15"/>
    </row>
    <row r="348" spans="30:51">
      <c r="AD348" s="15"/>
      <c r="AE348" s="15"/>
      <c r="AF348" s="15"/>
      <c r="AG348" s="15"/>
      <c r="AH348" s="15"/>
      <c r="AI348" s="15"/>
      <c r="AJ348" s="15"/>
      <c r="AK348" s="15"/>
      <c r="AL348" s="15"/>
      <c r="AM348" s="15"/>
      <c r="AN348" s="15"/>
      <c r="AO348" s="15"/>
      <c r="AP348" s="15"/>
      <c r="AQ348" s="15"/>
      <c r="AR348" s="15"/>
      <c r="AS348" s="15"/>
      <c r="AT348" s="15"/>
      <c r="AU348" s="15"/>
      <c r="AV348" s="15"/>
      <c r="AW348" s="15"/>
      <c r="AX348" s="15"/>
      <c r="AY348" s="15"/>
    </row>
    <row r="349" spans="30:51">
      <c r="AD349" s="15"/>
      <c r="AE349" s="15"/>
      <c r="AF349" s="15"/>
      <c r="AG349" s="15"/>
      <c r="AH349" s="15"/>
      <c r="AI349" s="15"/>
      <c r="AJ349" s="15"/>
      <c r="AK349" s="15"/>
      <c r="AL349" s="15"/>
      <c r="AM349" s="15"/>
      <c r="AN349" s="15"/>
      <c r="AO349" s="15"/>
      <c r="AP349" s="15"/>
      <c r="AQ349" s="15"/>
      <c r="AR349" s="15"/>
      <c r="AS349" s="15"/>
      <c r="AT349" s="15"/>
      <c r="AU349" s="15"/>
      <c r="AV349" s="15"/>
      <c r="AW349" s="15"/>
      <c r="AX349" s="15"/>
      <c r="AY349" s="15"/>
    </row>
    <row r="350" spans="30:51">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row>
    <row r="351" spans="30:51">
      <c r="AD351" s="15"/>
      <c r="AE351" s="15"/>
      <c r="AF351" s="15"/>
      <c r="AG351" s="15"/>
      <c r="AH351" s="15"/>
      <c r="AI351" s="15"/>
      <c r="AJ351" s="15"/>
      <c r="AK351" s="15"/>
      <c r="AL351" s="15"/>
      <c r="AM351" s="15"/>
      <c r="AN351" s="15"/>
      <c r="AO351" s="15"/>
      <c r="AP351" s="15"/>
      <c r="AQ351" s="15"/>
      <c r="AR351" s="15"/>
      <c r="AS351" s="15"/>
      <c r="AT351" s="15"/>
      <c r="AU351" s="15"/>
      <c r="AV351" s="15"/>
      <c r="AW351" s="15"/>
      <c r="AX351" s="15"/>
      <c r="AY351" s="15"/>
    </row>
    <row r="352" spans="30:51">
      <c r="AD352" s="15"/>
      <c r="AE352" s="15"/>
      <c r="AF352" s="15"/>
      <c r="AG352" s="15"/>
      <c r="AH352" s="15"/>
      <c r="AI352" s="15"/>
      <c r="AJ352" s="15"/>
      <c r="AK352" s="15"/>
      <c r="AL352" s="15"/>
      <c r="AM352" s="15"/>
      <c r="AN352" s="15"/>
      <c r="AO352" s="15"/>
      <c r="AP352" s="15"/>
      <c r="AQ352" s="15"/>
      <c r="AR352" s="15"/>
      <c r="AS352" s="15"/>
      <c r="AT352" s="15"/>
      <c r="AU352" s="15"/>
      <c r="AV352" s="15"/>
      <c r="AW352" s="15"/>
      <c r="AX352" s="15"/>
      <c r="AY352" s="15"/>
    </row>
    <row r="353" spans="30:51">
      <c r="AD353" s="15"/>
      <c r="AE353" s="15"/>
      <c r="AF353" s="15"/>
      <c r="AG353" s="15"/>
      <c r="AH353" s="15"/>
      <c r="AI353" s="15"/>
      <c r="AJ353" s="15"/>
      <c r="AK353" s="15"/>
      <c r="AL353" s="15"/>
      <c r="AM353" s="15"/>
      <c r="AN353" s="15"/>
      <c r="AO353" s="15"/>
      <c r="AP353" s="15"/>
      <c r="AQ353" s="15"/>
      <c r="AR353" s="15"/>
      <c r="AS353" s="15"/>
      <c r="AT353" s="15"/>
      <c r="AU353" s="15"/>
      <c r="AV353" s="15"/>
      <c r="AW353" s="15"/>
      <c r="AX353" s="15"/>
      <c r="AY353" s="15"/>
    </row>
    <row r="354" spans="30:51">
      <c r="AD354" s="15"/>
      <c r="AE354" s="15"/>
      <c r="AF354" s="15"/>
      <c r="AG354" s="15"/>
      <c r="AH354" s="15"/>
      <c r="AI354" s="15"/>
      <c r="AJ354" s="15"/>
      <c r="AK354" s="15"/>
      <c r="AL354" s="15"/>
      <c r="AM354" s="15"/>
      <c r="AN354" s="15"/>
      <c r="AO354" s="15"/>
      <c r="AP354" s="15"/>
      <c r="AQ354" s="15"/>
      <c r="AR354" s="15"/>
      <c r="AS354" s="15"/>
      <c r="AT354" s="15"/>
      <c r="AU354" s="15"/>
      <c r="AV354" s="15"/>
      <c r="AW354" s="15"/>
      <c r="AX354" s="15"/>
      <c r="AY354" s="15"/>
    </row>
    <row r="355" spans="30:51">
      <c r="AD355" s="15"/>
      <c r="AE355" s="15"/>
      <c r="AF355" s="15"/>
      <c r="AG355" s="15"/>
      <c r="AH355" s="15"/>
      <c r="AI355" s="15"/>
      <c r="AJ355" s="15"/>
      <c r="AK355" s="15"/>
      <c r="AL355" s="15"/>
      <c r="AM355" s="15"/>
      <c r="AN355" s="15"/>
      <c r="AO355" s="15"/>
      <c r="AP355" s="15"/>
      <c r="AQ355" s="15"/>
      <c r="AR355" s="15"/>
      <c r="AS355" s="15"/>
      <c r="AT355" s="15"/>
      <c r="AU355" s="15"/>
      <c r="AV355" s="15"/>
      <c r="AW355" s="15"/>
      <c r="AX355" s="15"/>
      <c r="AY355" s="15"/>
    </row>
    <row r="356" spans="30:51">
      <c r="AD356" s="15"/>
      <c r="AE356" s="15"/>
      <c r="AF356" s="15"/>
      <c r="AG356" s="15"/>
      <c r="AH356" s="15"/>
      <c r="AI356" s="15"/>
      <c r="AJ356" s="15"/>
      <c r="AK356" s="15"/>
      <c r="AL356" s="15"/>
      <c r="AM356" s="15"/>
      <c r="AN356" s="15"/>
      <c r="AO356" s="15"/>
      <c r="AP356" s="15"/>
      <c r="AQ356" s="15"/>
      <c r="AR356" s="15"/>
      <c r="AS356" s="15"/>
      <c r="AT356" s="15"/>
      <c r="AU356" s="15"/>
      <c r="AV356" s="15"/>
      <c r="AW356" s="15"/>
      <c r="AX356" s="15"/>
      <c r="AY356" s="15"/>
    </row>
    <row r="357" spans="30:51">
      <c r="AD357" s="15"/>
      <c r="AE357" s="15"/>
      <c r="AF357" s="15"/>
      <c r="AG357" s="15"/>
      <c r="AH357" s="15"/>
      <c r="AI357" s="15"/>
      <c r="AJ357" s="15"/>
      <c r="AK357" s="15"/>
      <c r="AL357" s="15"/>
      <c r="AM357" s="15"/>
      <c r="AN357" s="15"/>
      <c r="AO357" s="15"/>
      <c r="AP357" s="15"/>
      <c r="AQ357" s="15"/>
      <c r="AR357" s="15"/>
      <c r="AS357" s="15"/>
      <c r="AT357" s="15"/>
      <c r="AU357" s="15"/>
      <c r="AV357" s="15"/>
      <c r="AW357" s="15"/>
      <c r="AX357" s="15"/>
      <c r="AY357" s="15"/>
    </row>
    <row r="358" spans="30:51">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row>
    <row r="359" spans="30:51">
      <c r="AD359" s="15"/>
      <c r="AE359" s="15"/>
      <c r="AF359" s="15"/>
      <c r="AG359" s="15"/>
      <c r="AH359" s="15"/>
      <c r="AI359" s="15"/>
      <c r="AJ359" s="15"/>
      <c r="AK359" s="15"/>
      <c r="AL359" s="15"/>
      <c r="AM359" s="15"/>
      <c r="AN359" s="15"/>
      <c r="AO359" s="15"/>
      <c r="AP359" s="15"/>
      <c r="AQ359" s="15"/>
      <c r="AR359" s="15"/>
      <c r="AS359" s="15"/>
      <c r="AT359" s="15"/>
      <c r="AU359" s="15"/>
      <c r="AV359" s="15"/>
      <c r="AW359" s="15"/>
      <c r="AX359" s="15"/>
      <c r="AY359" s="15"/>
    </row>
    <row r="360" spans="30:51">
      <c r="AD360" s="15"/>
      <c r="AE360" s="15"/>
      <c r="AF360" s="15"/>
      <c r="AG360" s="15"/>
      <c r="AH360" s="15"/>
      <c r="AI360" s="15"/>
      <c r="AJ360" s="15"/>
      <c r="AK360" s="15"/>
      <c r="AL360" s="15"/>
      <c r="AM360" s="15"/>
      <c r="AN360" s="15"/>
      <c r="AO360" s="15"/>
      <c r="AP360" s="15"/>
      <c r="AQ360" s="15"/>
      <c r="AR360" s="15"/>
      <c r="AS360" s="15"/>
      <c r="AT360" s="15"/>
      <c r="AU360" s="15"/>
      <c r="AV360" s="15"/>
      <c r="AW360" s="15"/>
      <c r="AX360" s="15"/>
      <c r="AY360" s="15"/>
    </row>
    <row r="361" spans="30:51">
      <c r="AD361" s="15"/>
      <c r="AE361" s="15"/>
      <c r="AF361" s="15"/>
      <c r="AG361" s="15"/>
      <c r="AH361" s="15"/>
      <c r="AI361" s="15"/>
      <c r="AJ361" s="15"/>
      <c r="AK361" s="15"/>
      <c r="AL361" s="15"/>
      <c r="AM361" s="15"/>
      <c r="AN361" s="15"/>
      <c r="AO361" s="15"/>
      <c r="AP361" s="15"/>
      <c r="AQ361" s="15"/>
      <c r="AR361" s="15"/>
      <c r="AS361" s="15"/>
      <c r="AT361" s="15"/>
      <c r="AU361" s="15"/>
      <c r="AV361" s="15"/>
      <c r="AW361" s="15"/>
      <c r="AX361" s="15"/>
      <c r="AY361" s="15"/>
    </row>
    <row r="362" spans="30:51">
      <c r="AD362" s="15"/>
      <c r="AE362" s="15"/>
      <c r="AF362" s="15"/>
      <c r="AG362" s="15"/>
      <c r="AH362" s="15"/>
      <c r="AI362" s="15"/>
      <c r="AJ362" s="15"/>
      <c r="AK362" s="15"/>
      <c r="AL362" s="15"/>
      <c r="AM362" s="15"/>
      <c r="AN362" s="15"/>
      <c r="AO362" s="15"/>
      <c r="AP362" s="15"/>
      <c r="AQ362" s="15"/>
      <c r="AR362" s="15"/>
      <c r="AS362" s="15"/>
      <c r="AT362" s="15"/>
      <c r="AU362" s="15"/>
      <c r="AV362" s="15"/>
      <c r="AW362" s="15"/>
      <c r="AX362" s="15"/>
      <c r="AY362" s="15"/>
    </row>
    <row r="363" spans="30:51">
      <c r="AD363" s="15"/>
      <c r="AE363" s="15"/>
      <c r="AF363" s="15"/>
      <c r="AG363" s="15"/>
      <c r="AH363" s="15"/>
      <c r="AI363" s="15"/>
      <c r="AJ363" s="15"/>
      <c r="AK363" s="15"/>
      <c r="AL363" s="15"/>
      <c r="AM363" s="15"/>
      <c r="AN363" s="15"/>
      <c r="AO363" s="15"/>
      <c r="AP363" s="15"/>
      <c r="AQ363" s="15"/>
      <c r="AR363" s="15"/>
      <c r="AS363" s="15"/>
      <c r="AT363" s="15"/>
      <c r="AU363" s="15"/>
      <c r="AV363" s="15"/>
      <c r="AW363" s="15"/>
      <c r="AX363" s="15"/>
      <c r="AY363" s="15"/>
    </row>
    <row r="364" spans="30:51">
      <c r="AD364" s="15"/>
      <c r="AE364" s="15"/>
      <c r="AF364" s="15"/>
      <c r="AG364" s="15"/>
      <c r="AH364" s="15"/>
      <c r="AI364" s="15"/>
      <c r="AJ364" s="15"/>
      <c r="AK364" s="15"/>
      <c r="AL364" s="15"/>
      <c r="AM364" s="15"/>
      <c r="AN364" s="15"/>
      <c r="AO364" s="15"/>
      <c r="AP364" s="15"/>
      <c r="AQ364" s="15"/>
      <c r="AR364" s="15"/>
      <c r="AS364" s="15"/>
      <c r="AT364" s="15"/>
      <c r="AU364" s="15"/>
      <c r="AV364" s="15"/>
      <c r="AW364" s="15"/>
      <c r="AX364" s="15"/>
      <c r="AY364" s="15"/>
    </row>
    <row r="365" spans="30:51">
      <c r="AD365" s="15"/>
      <c r="AE365" s="15"/>
      <c r="AF365" s="15"/>
      <c r="AG365" s="15"/>
      <c r="AH365" s="15"/>
      <c r="AI365" s="15"/>
      <c r="AJ365" s="15"/>
      <c r="AK365" s="15"/>
      <c r="AL365" s="15"/>
      <c r="AM365" s="15"/>
      <c r="AN365" s="15"/>
      <c r="AO365" s="15"/>
      <c r="AP365" s="15"/>
      <c r="AQ365" s="15"/>
      <c r="AR365" s="15"/>
      <c r="AS365" s="15"/>
      <c r="AT365" s="15"/>
      <c r="AU365" s="15"/>
      <c r="AV365" s="15"/>
      <c r="AW365" s="15"/>
      <c r="AX365" s="15"/>
      <c r="AY365" s="15"/>
    </row>
    <row r="366" spans="30:51">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row>
    <row r="367" spans="30:51">
      <c r="AD367" s="15"/>
      <c r="AE367" s="15"/>
      <c r="AF367" s="15"/>
      <c r="AG367" s="15"/>
      <c r="AH367" s="15"/>
      <c r="AI367" s="15"/>
      <c r="AJ367" s="15"/>
      <c r="AK367" s="15"/>
      <c r="AL367" s="15"/>
      <c r="AM367" s="15"/>
      <c r="AN367" s="15"/>
      <c r="AO367" s="15"/>
      <c r="AP367" s="15"/>
      <c r="AQ367" s="15"/>
      <c r="AR367" s="15"/>
      <c r="AS367" s="15"/>
      <c r="AT367" s="15"/>
      <c r="AU367" s="15"/>
      <c r="AV367" s="15"/>
      <c r="AW367" s="15"/>
      <c r="AX367" s="15"/>
      <c r="AY367" s="15"/>
    </row>
    <row r="368" spans="30:51">
      <c r="AD368" s="15"/>
      <c r="AE368" s="15"/>
      <c r="AF368" s="15"/>
      <c r="AG368" s="15"/>
      <c r="AH368" s="15"/>
      <c r="AI368" s="15"/>
      <c r="AJ368" s="15"/>
      <c r="AK368" s="15"/>
      <c r="AL368" s="15"/>
      <c r="AM368" s="15"/>
      <c r="AN368" s="15"/>
      <c r="AO368" s="15"/>
      <c r="AP368" s="15"/>
      <c r="AQ368" s="15"/>
      <c r="AR368" s="15"/>
      <c r="AS368" s="15"/>
      <c r="AT368" s="15"/>
      <c r="AU368" s="15"/>
      <c r="AV368" s="15"/>
      <c r="AW368" s="15"/>
      <c r="AX368" s="15"/>
      <c r="AY368" s="15"/>
    </row>
    <row r="369" spans="30:51">
      <c r="AD369" s="15"/>
      <c r="AE369" s="15"/>
      <c r="AF369" s="15"/>
      <c r="AG369" s="15"/>
      <c r="AH369" s="15"/>
      <c r="AI369" s="15"/>
      <c r="AJ369" s="15"/>
      <c r="AK369" s="15"/>
      <c r="AL369" s="15"/>
      <c r="AM369" s="15"/>
      <c r="AN369" s="15"/>
      <c r="AO369" s="15"/>
      <c r="AP369" s="15"/>
      <c r="AQ369" s="15"/>
      <c r="AR369" s="15"/>
      <c r="AS369" s="15"/>
      <c r="AT369" s="15"/>
      <c r="AU369" s="15"/>
      <c r="AV369" s="15"/>
      <c r="AW369" s="15"/>
      <c r="AX369" s="15"/>
      <c r="AY369" s="15"/>
    </row>
    <row r="370" spans="30:51">
      <c r="AD370" s="15"/>
      <c r="AE370" s="15"/>
      <c r="AF370" s="15"/>
      <c r="AG370" s="15"/>
      <c r="AH370" s="15"/>
      <c r="AI370" s="15"/>
      <c r="AJ370" s="15"/>
      <c r="AK370" s="15"/>
      <c r="AL370" s="15"/>
      <c r="AM370" s="15"/>
      <c r="AN370" s="15"/>
      <c r="AO370" s="15"/>
      <c r="AP370" s="15"/>
      <c r="AQ370" s="15"/>
      <c r="AR370" s="15"/>
      <c r="AS370" s="15"/>
      <c r="AT370" s="15"/>
      <c r="AU370" s="15"/>
      <c r="AV370" s="15"/>
      <c r="AW370" s="15"/>
      <c r="AX370" s="15"/>
      <c r="AY370" s="15"/>
    </row>
    <row r="371" spans="30:51">
      <c r="AD371" s="15"/>
      <c r="AE371" s="15"/>
      <c r="AF371" s="15"/>
      <c r="AG371" s="15"/>
      <c r="AH371" s="15"/>
      <c r="AI371" s="15"/>
      <c r="AJ371" s="15"/>
      <c r="AK371" s="15"/>
      <c r="AL371" s="15"/>
      <c r="AM371" s="15"/>
      <c r="AN371" s="15"/>
      <c r="AO371" s="15"/>
      <c r="AP371" s="15"/>
      <c r="AQ371" s="15"/>
      <c r="AR371" s="15"/>
      <c r="AS371" s="15"/>
      <c r="AT371" s="15"/>
      <c r="AU371" s="15"/>
      <c r="AV371" s="15"/>
      <c r="AW371" s="15"/>
      <c r="AX371" s="15"/>
      <c r="AY371" s="15"/>
    </row>
    <row r="372" spans="30:51">
      <c r="AD372" s="15"/>
      <c r="AE372" s="15"/>
      <c r="AF372" s="15"/>
      <c r="AG372" s="15"/>
      <c r="AH372" s="15"/>
      <c r="AI372" s="15"/>
      <c r="AJ372" s="15"/>
      <c r="AK372" s="15"/>
      <c r="AL372" s="15"/>
      <c r="AM372" s="15"/>
      <c r="AN372" s="15"/>
      <c r="AO372" s="15"/>
      <c r="AP372" s="15"/>
      <c r="AQ372" s="15"/>
      <c r="AR372" s="15"/>
      <c r="AS372" s="15"/>
      <c r="AT372" s="15"/>
      <c r="AU372" s="15"/>
      <c r="AV372" s="15"/>
      <c r="AW372" s="15"/>
      <c r="AX372" s="15"/>
      <c r="AY372" s="15"/>
    </row>
    <row r="373" spans="30:51">
      <c r="AD373" s="15"/>
      <c r="AE373" s="15"/>
      <c r="AF373" s="15"/>
      <c r="AG373" s="15"/>
      <c r="AH373" s="15"/>
      <c r="AI373" s="15"/>
      <c r="AJ373" s="15"/>
      <c r="AK373" s="15"/>
      <c r="AL373" s="15"/>
      <c r="AM373" s="15"/>
      <c r="AN373" s="15"/>
      <c r="AO373" s="15"/>
      <c r="AP373" s="15"/>
      <c r="AQ373" s="15"/>
      <c r="AR373" s="15"/>
      <c r="AS373" s="15"/>
      <c r="AT373" s="15"/>
      <c r="AU373" s="15"/>
      <c r="AV373" s="15"/>
      <c r="AW373" s="15"/>
      <c r="AX373" s="15"/>
      <c r="AY373" s="15"/>
    </row>
    <row r="374" spans="30:51">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row>
    <row r="375" spans="30:51">
      <c r="AD375" s="15"/>
      <c r="AE375" s="15"/>
      <c r="AF375" s="15"/>
      <c r="AG375" s="15"/>
      <c r="AH375" s="15"/>
      <c r="AI375" s="15"/>
      <c r="AJ375" s="15"/>
      <c r="AK375" s="15"/>
      <c r="AL375" s="15"/>
      <c r="AM375" s="15"/>
      <c r="AN375" s="15"/>
      <c r="AO375" s="15"/>
      <c r="AP375" s="15"/>
      <c r="AQ375" s="15"/>
      <c r="AR375" s="15"/>
      <c r="AS375" s="15"/>
      <c r="AT375" s="15"/>
      <c r="AU375" s="15"/>
      <c r="AV375" s="15"/>
      <c r="AW375" s="15"/>
      <c r="AX375" s="15"/>
      <c r="AY375" s="15"/>
    </row>
    <row r="376" spans="30:51">
      <c r="AD376" s="15"/>
      <c r="AE376" s="15"/>
      <c r="AF376" s="15"/>
      <c r="AG376" s="15"/>
      <c r="AH376" s="15"/>
      <c r="AI376" s="15"/>
      <c r="AJ376" s="15"/>
      <c r="AK376" s="15"/>
      <c r="AL376" s="15"/>
      <c r="AM376" s="15"/>
      <c r="AN376" s="15"/>
      <c r="AO376" s="15"/>
      <c r="AP376" s="15"/>
      <c r="AQ376" s="15"/>
      <c r="AR376" s="15"/>
      <c r="AS376" s="15"/>
      <c r="AT376" s="15"/>
      <c r="AU376" s="15"/>
      <c r="AV376" s="15"/>
      <c r="AW376" s="15"/>
      <c r="AX376" s="15"/>
      <c r="AY376" s="15"/>
    </row>
    <row r="377" spans="30:51">
      <c r="AD377" s="15"/>
      <c r="AE377" s="15"/>
      <c r="AF377" s="15"/>
      <c r="AG377" s="15"/>
      <c r="AH377" s="15"/>
      <c r="AI377" s="15"/>
      <c r="AJ377" s="15"/>
      <c r="AK377" s="15"/>
      <c r="AL377" s="15"/>
      <c r="AM377" s="15"/>
      <c r="AN377" s="15"/>
      <c r="AO377" s="15"/>
      <c r="AP377" s="15"/>
      <c r="AQ377" s="15"/>
      <c r="AR377" s="15"/>
      <c r="AS377" s="15"/>
      <c r="AT377" s="15"/>
      <c r="AU377" s="15"/>
      <c r="AV377" s="15"/>
      <c r="AW377" s="15"/>
      <c r="AX377" s="15"/>
      <c r="AY377" s="15"/>
    </row>
    <row r="378" spans="30:51">
      <c r="AD378" s="15"/>
      <c r="AE378" s="15"/>
      <c r="AF378" s="15"/>
      <c r="AG378" s="15"/>
      <c r="AH378" s="15"/>
      <c r="AI378" s="15"/>
      <c r="AJ378" s="15"/>
      <c r="AK378" s="15"/>
      <c r="AL378" s="15"/>
      <c r="AM378" s="15"/>
      <c r="AN378" s="15"/>
      <c r="AO378" s="15"/>
      <c r="AP378" s="15"/>
      <c r="AQ378" s="15"/>
      <c r="AR378" s="15"/>
      <c r="AS378" s="15"/>
      <c r="AT378" s="15"/>
      <c r="AU378" s="15"/>
      <c r="AV378" s="15"/>
      <c r="AW378" s="15"/>
      <c r="AX378" s="15"/>
      <c r="AY378" s="15"/>
    </row>
    <row r="379" spans="30:51">
      <c r="AD379" s="15"/>
      <c r="AE379" s="15"/>
      <c r="AF379" s="15"/>
      <c r="AG379" s="15"/>
      <c r="AH379" s="15"/>
      <c r="AI379" s="15"/>
      <c r="AJ379" s="15"/>
      <c r="AK379" s="15"/>
      <c r="AL379" s="15"/>
      <c r="AM379" s="15"/>
      <c r="AN379" s="15"/>
      <c r="AO379" s="15"/>
      <c r="AP379" s="15"/>
      <c r="AQ379" s="15"/>
      <c r="AR379" s="15"/>
      <c r="AS379" s="15"/>
      <c r="AT379" s="15"/>
      <c r="AU379" s="15"/>
      <c r="AV379" s="15"/>
      <c r="AW379" s="15"/>
      <c r="AX379" s="15"/>
      <c r="AY379" s="15"/>
    </row>
    <row r="380" spans="30:51">
      <c r="AD380" s="15"/>
      <c r="AE380" s="15"/>
      <c r="AF380" s="15"/>
      <c r="AG380" s="15"/>
      <c r="AH380" s="15"/>
      <c r="AI380" s="15"/>
      <c r="AJ380" s="15"/>
      <c r="AK380" s="15"/>
      <c r="AL380" s="15"/>
      <c r="AM380" s="15"/>
      <c r="AN380" s="15"/>
      <c r="AO380" s="15"/>
      <c r="AP380" s="15"/>
      <c r="AQ380" s="15"/>
      <c r="AR380" s="15"/>
      <c r="AS380" s="15"/>
      <c r="AT380" s="15"/>
      <c r="AU380" s="15"/>
      <c r="AV380" s="15"/>
      <c r="AW380" s="15"/>
      <c r="AX380" s="15"/>
      <c r="AY380" s="15"/>
    </row>
    <row r="381" spans="30:51">
      <c r="AD381" s="15"/>
      <c r="AE381" s="15"/>
      <c r="AF381" s="15"/>
      <c r="AG381" s="15"/>
      <c r="AH381" s="15"/>
      <c r="AI381" s="15"/>
      <c r="AJ381" s="15"/>
      <c r="AK381" s="15"/>
      <c r="AL381" s="15"/>
      <c r="AM381" s="15"/>
      <c r="AN381" s="15"/>
      <c r="AO381" s="15"/>
      <c r="AP381" s="15"/>
      <c r="AQ381" s="15"/>
      <c r="AR381" s="15"/>
      <c r="AS381" s="15"/>
      <c r="AT381" s="15"/>
      <c r="AU381" s="15"/>
      <c r="AV381" s="15"/>
      <c r="AW381" s="15"/>
      <c r="AX381" s="15"/>
      <c r="AY381" s="15"/>
    </row>
    <row r="382" spans="30:51">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row>
    <row r="383" spans="30:51">
      <c r="AD383" s="15"/>
      <c r="AE383" s="15"/>
      <c r="AF383" s="15"/>
      <c r="AG383" s="15"/>
      <c r="AH383" s="15"/>
      <c r="AI383" s="15"/>
      <c r="AJ383" s="15"/>
      <c r="AK383" s="15"/>
      <c r="AL383" s="15"/>
      <c r="AM383" s="15"/>
      <c r="AN383" s="15"/>
      <c r="AO383" s="15"/>
      <c r="AP383" s="15"/>
      <c r="AQ383" s="15"/>
      <c r="AR383" s="15"/>
      <c r="AS383" s="15"/>
      <c r="AT383" s="15"/>
      <c r="AU383" s="15"/>
      <c r="AV383" s="15"/>
      <c r="AW383" s="15"/>
      <c r="AX383" s="15"/>
      <c r="AY383" s="15"/>
    </row>
    <row r="384" spans="30:51">
      <c r="AD384" s="15"/>
      <c r="AE384" s="15"/>
      <c r="AF384" s="15"/>
      <c r="AG384" s="15"/>
      <c r="AH384" s="15"/>
      <c r="AI384" s="15"/>
      <c r="AJ384" s="15"/>
      <c r="AK384" s="15"/>
      <c r="AL384" s="15"/>
      <c r="AM384" s="15"/>
      <c r="AN384" s="15"/>
      <c r="AO384" s="15"/>
      <c r="AP384" s="15"/>
      <c r="AQ384" s="15"/>
      <c r="AR384" s="15"/>
      <c r="AS384" s="15"/>
      <c r="AT384" s="15"/>
      <c r="AU384" s="15"/>
      <c r="AV384" s="15"/>
      <c r="AW384" s="15"/>
      <c r="AX384" s="15"/>
      <c r="AY384" s="15"/>
    </row>
    <row r="385" spans="30:51">
      <c r="AD385" s="15"/>
      <c r="AE385" s="15"/>
      <c r="AF385" s="15"/>
      <c r="AG385" s="15"/>
      <c r="AH385" s="15"/>
      <c r="AI385" s="15"/>
      <c r="AJ385" s="15"/>
      <c r="AK385" s="15"/>
      <c r="AL385" s="15"/>
      <c r="AM385" s="15"/>
      <c r="AN385" s="15"/>
      <c r="AO385" s="15"/>
      <c r="AP385" s="15"/>
      <c r="AQ385" s="15"/>
      <c r="AR385" s="15"/>
      <c r="AS385" s="15"/>
      <c r="AT385" s="15"/>
      <c r="AU385" s="15"/>
      <c r="AV385" s="15"/>
      <c r="AW385" s="15"/>
      <c r="AX385" s="15"/>
      <c r="AY385" s="15"/>
    </row>
    <row r="386" spans="30:51">
      <c r="AD386" s="15"/>
      <c r="AE386" s="15"/>
      <c r="AF386" s="15"/>
      <c r="AG386" s="15"/>
      <c r="AH386" s="15"/>
      <c r="AI386" s="15"/>
      <c r="AJ386" s="15"/>
      <c r="AK386" s="15"/>
      <c r="AL386" s="15"/>
      <c r="AM386" s="15"/>
      <c r="AN386" s="15"/>
      <c r="AO386" s="15"/>
      <c r="AP386" s="15"/>
      <c r="AQ386" s="15"/>
      <c r="AR386" s="15"/>
      <c r="AS386" s="15"/>
      <c r="AT386" s="15"/>
      <c r="AU386" s="15"/>
      <c r="AV386" s="15"/>
      <c r="AW386" s="15"/>
      <c r="AX386" s="15"/>
      <c r="AY386" s="15"/>
    </row>
    <row r="387" spans="30:51">
      <c r="AD387" s="15"/>
      <c r="AE387" s="15"/>
      <c r="AF387" s="15"/>
      <c r="AG387" s="15"/>
      <c r="AH387" s="15"/>
      <c r="AI387" s="15"/>
      <c r="AJ387" s="15"/>
      <c r="AK387" s="15"/>
      <c r="AL387" s="15"/>
      <c r="AM387" s="15"/>
      <c r="AN387" s="15"/>
      <c r="AO387" s="15"/>
      <c r="AP387" s="15"/>
      <c r="AQ387" s="15"/>
      <c r="AR387" s="15"/>
      <c r="AS387" s="15"/>
      <c r="AT387" s="15"/>
      <c r="AU387" s="15"/>
      <c r="AV387" s="15"/>
      <c r="AW387" s="15"/>
      <c r="AX387" s="15"/>
      <c r="AY387" s="15"/>
    </row>
    <row r="388" spans="30:51">
      <c r="AD388" s="15"/>
      <c r="AE388" s="15"/>
      <c r="AF388" s="15"/>
      <c r="AG388" s="15"/>
      <c r="AH388" s="15"/>
      <c r="AI388" s="15"/>
      <c r="AJ388" s="15"/>
      <c r="AK388" s="15"/>
      <c r="AL388" s="15"/>
      <c r="AM388" s="15"/>
      <c r="AN388" s="15"/>
      <c r="AO388" s="15"/>
      <c r="AP388" s="15"/>
      <c r="AQ388" s="15"/>
      <c r="AR388" s="15"/>
      <c r="AS388" s="15"/>
      <c r="AT388" s="15"/>
      <c r="AU388" s="15"/>
      <c r="AV388" s="15"/>
      <c r="AW388" s="15"/>
      <c r="AX388" s="15"/>
      <c r="AY388" s="15"/>
    </row>
    <row r="389" spans="30:51">
      <c r="AD389" s="15"/>
      <c r="AE389" s="15"/>
      <c r="AF389" s="15"/>
      <c r="AG389" s="15"/>
      <c r="AH389" s="15"/>
      <c r="AI389" s="15"/>
      <c r="AJ389" s="15"/>
      <c r="AK389" s="15"/>
      <c r="AL389" s="15"/>
      <c r="AM389" s="15"/>
      <c r="AN389" s="15"/>
      <c r="AO389" s="15"/>
      <c r="AP389" s="15"/>
      <c r="AQ389" s="15"/>
      <c r="AR389" s="15"/>
      <c r="AS389" s="15"/>
      <c r="AT389" s="15"/>
      <c r="AU389" s="15"/>
      <c r="AV389" s="15"/>
      <c r="AW389" s="15"/>
      <c r="AX389" s="15"/>
      <c r="AY389" s="15"/>
    </row>
    <row r="390" spans="30:51">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row>
    <row r="391" spans="30:51">
      <c r="AD391" s="15"/>
      <c r="AE391" s="15"/>
      <c r="AF391" s="15"/>
      <c r="AG391" s="15"/>
      <c r="AH391" s="15"/>
      <c r="AI391" s="15"/>
      <c r="AJ391" s="15"/>
      <c r="AK391" s="15"/>
      <c r="AL391" s="15"/>
      <c r="AM391" s="15"/>
      <c r="AN391" s="15"/>
      <c r="AO391" s="15"/>
      <c r="AP391" s="15"/>
      <c r="AQ391" s="15"/>
      <c r="AR391" s="15"/>
      <c r="AS391" s="15"/>
      <c r="AT391" s="15"/>
      <c r="AU391" s="15"/>
      <c r="AV391" s="15"/>
      <c r="AW391" s="15"/>
      <c r="AX391" s="15"/>
      <c r="AY391" s="15"/>
    </row>
    <row r="392" spans="30:51">
      <c r="AD392" s="15"/>
      <c r="AE392" s="15"/>
      <c r="AF392" s="15"/>
      <c r="AG392" s="15"/>
      <c r="AH392" s="15"/>
      <c r="AI392" s="15"/>
      <c r="AJ392" s="15"/>
      <c r="AK392" s="15"/>
      <c r="AL392" s="15"/>
      <c r="AM392" s="15"/>
      <c r="AN392" s="15"/>
      <c r="AO392" s="15"/>
      <c r="AP392" s="15"/>
      <c r="AQ392" s="15"/>
      <c r="AR392" s="15"/>
      <c r="AS392" s="15"/>
      <c r="AT392" s="15"/>
      <c r="AU392" s="15"/>
      <c r="AV392" s="15"/>
      <c r="AW392" s="15"/>
      <c r="AX392" s="15"/>
      <c r="AY392" s="15"/>
    </row>
    <row r="393" spans="30:51">
      <c r="AD393" s="15"/>
      <c r="AE393" s="15"/>
      <c r="AF393" s="15"/>
      <c r="AG393" s="15"/>
      <c r="AH393" s="15"/>
      <c r="AI393" s="15"/>
      <c r="AJ393" s="15"/>
      <c r="AK393" s="15"/>
      <c r="AL393" s="15"/>
      <c r="AM393" s="15"/>
      <c r="AN393" s="15"/>
      <c r="AO393" s="15"/>
      <c r="AP393" s="15"/>
      <c r="AQ393" s="15"/>
      <c r="AR393" s="15"/>
      <c r="AS393" s="15"/>
      <c r="AT393" s="15"/>
      <c r="AU393" s="15"/>
      <c r="AV393" s="15"/>
      <c r="AW393" s="15"/>
      <c r="AX393" s="15"/>
      <c r="AY393" s="15"/>
    </row>
    <row r="394" spans="30:51">
      <c r="AD394" s="15"/>
      <c r="AE394" s="15"/>
      <c r="AF394" s="15"/>
      <c r="AG394" s="15"/>
      <c r="AH394" s="15"/>
      <c r="AI394" s="15"/>
      <c r="AJ394" s="15"/>
      <c r="AK394" s="15"/>
      <c r="AL394" s="15"/>
      <c r="AM394" s="15"/>
      <c r="AN394" s="15"/>
      <c r="AO394" s="15"/>
      <c r="AP394" s="15"/>
      <c r="AQ394" s="15"/>
      <c r="AR394" s="15"/>
      <c r="AS394" s="15"/>
      <c r="AT394" s="15"/>
      <c r="AU394" s="15"/>
      <c r="AV394" s="15"/>
      <c r="AW394" s="15"/>
      <c r="AX394" s="15"/>
      <c r="AY394" s="15"/>
    </row>
    <row r="395" spans="30:51">
      <c r="AD395" s="15"/>
      <c r="AE395" s="15"/>
      <c r="AF395" s="15"/>
      <c r="AG395" s="15"/>
      <c r="AH395" s="15"/>
      <c r="AI395" s="15"/>
      <c r="AJ395" s="15"/>
      <c r="AK395" s="15"/>
      <c r="AL395" s="15"/>
      <c r="AM395" s="15"/>
      <c r="AN395" s="15"/>
      <c r="AO395" s="15"/>
      <c r="AP395" s="15"/>
      <c r="AQ395" s="15"/>
      <c r="AR395" s="15"/>
      <c r="AS395" s="15"/>
      <c r="AT395" s="15"/>
      <c r="AU395" s="15"/>
      <c r="AV395" s="15"/>
      <c r="AW395" s="15"/>
      <c r="AX395" s="15"/>
      <c r="AY395" s="15"/>
    </row>
    <row r="396" spans="30:51">
      <c r="AD396" s="15"/>
      <c r="AE396" s="15"/>
      <c r="AF396" s="15"/>
      <c r="AG396" s="15"/>
      <c r="AH396" s="15"/>
      <c r="AI396" s="15"/>
      <c r="AJ396" s="15"/>
      <c r="AK396" s="15"/>
      <c r="AL396" s="15"/>
      <c r="AM396" s="15"/>
      <c r="AN396" s="15"/>
      <c r="AO396" s="15"/>
      <c r="AP396" s="15"/>
      <c r="AQ396" s="15"/>
      <c r="AR396" s="15"/>
      <c r="AS396" s="15"/>
      <c r="AT396" s="15"/>
      <c r="AU396" s="15"/>
      <c r="AV396" s="15"/>
      <c r="AW396" s="15"/>
      <c r="AX396" s="15"/>
      <c r="AY396" s="15"/>
    </row>
    <row r="397" spans="30:51">
      <c r="AD397" s="15"/>
      <c r="AE397" s="15"/>
      <c r="AF397" s="15"/>
      <c r="AG397" s="15"/>
      <c r="AH397" s="15"/>
      <c r="AI397" s="15"/>
      <c r="AJ397" s="15"/>
      <c r="AK397" s="15"/>
      <c r="AL397" s="15"/>
      <c r="AM397" s="15"/>
      <c r="AN397" s="15"/>
      <c r="AO397" s="15"/>
      <c r="AP397" s="15"/>
      <c r="AQ397" s="15"/>
      <c r="AR397" s="15"/>
      <c r="AS397" s="15"/>
      <c r="AT397" s="15"/>
      <c r="AU397" s="15"/>
      <c r="AV397" s="15"/>
      <c r="AW397" s="15"/>
      <c r="AX397" s="15"/>
      <c r="AY397" s="15"/>
    </row>
    <row r="398" spans="30:51">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row>
    <row r="399" spans="30:51">
      <c r="AD399" s="15"/>
      <c r="AE399" s="15"/>
      <c r="AF399" s="15"/>
      <c r="AG399" s="15"/>
      <c r="AH399" s="15"/>
      <c r="AI399" s="15"/>
      <c r="AJ399" s="15"/>
      <c r="AK399" s="15"/>
      <c r="AL399" s="15"/>
      <c r="AM399" s="15"/>
      <c r="AN399" s="15"/>
      <c r="AO399" s="15"/>
      <c r="AP399" s="15"/>
      <c r="AQ399" s="15"/>
      <c r="AR399" s="15"/>
      <c r="AS399" s="15"/>
      <c r="AT399" s="15"/>
      <c r="AU399" s="15"/>
      <c r="AV399" s="15"/>
      <c r="AW399" s="15"/>
      <c r="AX399" s="15"/>
      <c r="AY399" s="15"/>
    </row>
    <row r="400" spans="30:51">
      <c r="AD400" s="15"/>
      <c r="AE400" s="15"/>
      <c r="AF400" s="15"/>
      <c r="AG400" s="15"/>
      <c r="AH400" s="15"/>
      <c r="AI400" s="15"/>
      <c r="AJ400" s="15"/>
      <c r="AK400" s="15"/>
      <c r="AL400" s="15"/>
      <c r="AM400" s="15"/>
      <c r="AN400" s="15"/>
      <c r="AO400" s="15"/>
      <c r="AP400" s="15"/>
      <c r="AQ400" s="15"/>
      <c r="AR400" s="15"/>
      <c r="AS400" s="15"/>
      <c r="AT400" s="15"/>
      <c r="AU400" s="15"/>
      <c r="AV400" s="15"/>
      <c r="AW400" s="15"/>
      <c r="AX400" s="15"/>
      <c r="AY400" s="15"/>
    </row>
    <row r="401" spans="30:51">
      <c r="AD401" s="15"/>
      <c r="AE401" s="15"/>
      <c r="AF401" s="15"/>
      <c r="AG401" s="15"/>
      <c r="AH401" s="15"/>
      <c r="AI401" s="15"/>
      <c r="AJ401" s="15"/>
      <c r="AK401" s="15"/>
      <c r="AL401" s="15"/>
      <c r="AM401" s="15"/>
      <c r="AN401" s="15"/>
      <c r="AO401" s="15"/>
      <c r="AP401" s="15"/>
      <c r="AQ401" s="15"/>
      <c r="AR401" s="15"/>
      <c r="AS401" s="15"/>
      <c r="AT401" s="15"/>
      <c r="AU401" s="15"/>
      <c r="AV401" s="15"/>
      <c r="AW401" s="15"/>
      <c r="AX401" s="15"/>
      <c r="AY401" s="15"/>
    </row>
    <row r="402" spans="30:51">
      <c r="AD402" s="15"/>
      <c r="AE402" s="15"/>
      <c r="AF402" s="15"/>
      <c r="AG402" s="15"/>
      <c r="AH402" s="15"/>
      <c r="AI402" s="15"/>
      <c r="AJ402" s="15"/>
      <c r="AK402" s="15"/>
      <c r="AL402" s="15"/>
      <c r="AM402" s="15"/>
      <c r="AN402" s="15"/>
      <c r="AO402" s="15"/>
      <c r="AP402" s="15"/>
      <c r="AQ402" s="15"/>
      <c r="AR402" s="15"/>
      <c r="AS402" s="15"/>
      <c r="AT402" s="15"/>
      <c r="AU402" s="15"/>
      <c r="AV402" s="15"/>
      <c r="AW402" s="15"/>
      <c r="AX402" s="15"/>
      <c r="AY402" s="15"/>
    </row>
    <row r="403" spans="30:51">
      <c r="AD403" s="15"/>
      <c r="AE403" s="15"/>
      <c r="AF403" s="15"/>
      <c r="AG403" s="15"/>
      <c r="AH403" s="15"/>
      <c r="AI403" s="15"/>
      <c r="AJ403" s="15"/>
      <c r="AK403" s="15"/>
      <c r="AL403" s="15"/>
      <c r="AM403" s="15"/>
      <c r="AN403" s="15"/>
      <c r="AO403" s="15"/>
      <c r="AP403" s="15"/>
      <c r="AQ403" s="15"/>
      <c r="AR403" s="15"/>
      <c r="AS403" s="15"/>
      <c r="AT403" s="15"/>
      <c r="AU403" s="15"/>
      <c r="AV403" s="15"/>
      <c r="AW403" s="15"/>
      <c r="AX403" s="15"/>
      <c r="AY403" s="15"/>
    </row>
    <row r="404" spans="30:51">
      <c r="AD404" s="15"/>
      <c r="AE404" s="15"/>
      <c r="AF404" s="15"/>
      <c r="AG404" s="15"/>
      <c r="AH404" s="15"/>
      <c r="AI404" s="15"/>
      <c r="AJ404" s="15"/>
      <c r="AK404" s="15"/>
      <c r="AL404" s="15"/>
      <c r="AM404" s="15"/>
      <c r="AN404" s="15"/>
      <c r="AO404" s="15"/>
      <c r="AP404" s="15"/>
      <c r="AQ404" s="15"/>
      <c r="AR404" s="15"/>
      <c r="AS404" s="15"/>
      <c r="AT404" s="15"/>
      <c r="AU404" s="15"/>
      <c r="AV404" s="15"/>
      <c r="AW404" s="15"/>
      <c r="AX404" s="15"/>
      <c r="AY404" s="15"/>
    </row>
    <row r="405" spans="30:51">
      <c r="AD405" s="15"/>
      <c r="AE405" s="15"/>
      <c r="AF405" s="15"/>
      <c r="AG405" s="15"/>
      <c r="AH405" s="15"/>
      <c r="AI405" s="15"/>
      <c r="AJ405" s="15"/>
      <c r="AK405" s="15"/>
      <c r="AL405" s="15"/>
      <c r="AM405" s="15"/>
      <c r="AN405" s="15"/>
      <c r="AO405" s="15"/>
      <c r="AP405" s="15"/>
      <c r="AQ405" s="15"/>
      <c r="AR405" s="15"/>
      <c r="AS405" s="15"/>
      <c r="AT405" s="15"/>
      <c r="AU405" s="15"/>
      <c r="AV405" s="15"/>
      <c r="AW405" s="15"/>
      <c r="AX405" s="15"/>
      <c r="AY405" s="15"/>
    </row>
    <row r="406" spans="30:51">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row>
    <row r="407" spans="30:51">
      <c r="AD407" s="15"/>
      <c r="AE407" s="15"/>
      <c r="AF407" s="15"/>
      <c r="AG407" s="15"/>
      <c r="AH407" s="15"/>
      <c r="AI407" s="15"/>
      <c r="AJ407" s="15"/>
      <c r="AK407" s="15"/>
      <c r="AL407" s="15"/>
      <c r="AM407" s="15"/>
      <c r="AN407" s="15"/>
      <c r="AO407" s="15"/>
      <c r="AP407" s="15"/>
      <c r="AQ407" s="15"/>
      <c r="AR407" s="15"/>
      <c r="AS407" s="15"/>
      <c r="AT407" s="15"/>
      <c r="AU407" s="15"/>
      <c r="AV407" s="15"/>
      <c r="AW407" s="15"/>
      <c r="AX407" s="15"/>
      <c r="AY407" s="15"/>
    </row>
    <row r="408" spans="30:51">
      <c r="AD408" s="15"/>
      <c r="AE408" s="15"/>
      <c r="AF408" s="15"/>
      <c r="AG408" s="15"/>
      <c r="AH408" s="15"/>
      <c r="AI408" s="15"/>
      <c r="AJ408" s="15"/>
      <c r="AK408" s="15"/>
      <c r="AL408" s="15"/>
      <c r="AM408" s="15"/>
      <c r="AN408" s="15"/>
      <c r="AO408" s="15"/>
      <c r="AP408" s="15"/>
      <c r="AQ408" s="15"/>
      <c r="AR408" s="15"/>
      <c r="AS408" s="15"/>
      <c r="AT408" s="15"/>
      <c r="AU408" s="15"/>
      <c r="AV408" s="15"/>
      <c r="AW408" s="15"/>
      <c r="AX408" s="15"/>
      <c r="AY408" s="15"/>
    </row>
    <row r="409" spans="30:51">
      <c r="AD409" s="15"/>
      <c r="AE409" s="15"/>
      <c r="AF409" s="15"/>
      <c r="AG409" s="15"/>
      <c r="AH409" s="15"/>
      <c r="AI409" s="15"/>
      <c r="AJ409" s="15"/>
      <c r="AK409" s="15"/>
      <c r="AL409" s="15"/>
      <c r="AM409" s="15"/>
      <c r="AN409" s="15"/>
      <c r="AO409" s="15"/>
      <c r="AP409" s="15"/>
      <c r="AQ409" s="15"/>
      <c r="AR409" s="15"/>
      <c r="AS409" s="15"/>
      <c r="AT409" s="15"/>
      <c r="AU409" s="15"/>
      <c r="AV409" s="15"/>
      <c r="AW409" s="15"/>
      <c r="AX409" s="15"/>
      <c r="AY409" s="15"/>
    </row>
    <row r="410" spans="30:51">
      <c r="AD410" s="15"/>
      <c r="AE410" s="15"/>
      <c r="AF410" s="15"/>
      <c r="AG410" s="15"/>
      <c r="AH410" s="15"/>
      <c r="AI410" s="15"/>
      <c r="AJ410" s="15"/>
      <c r="AK410" s="15"/>
      <c r="AL410" s="15"/>
      <c r="AM410" s="15"/>
      <c r="AN410" s="15"/>
      <c r="AO410" s="15"/>
      <c r="AP410" s="15"/>
      <c r="AQ410" s="15"/>
      <c r="AR410" s="15"/>
      <c r="AS410" s="15"/>
      <c r="AT410" s="15"/>
      <c r="AU410" s="15"/>
      <c r="AV410" s="15"/>
      <c r="AW410" s="15"/>
      <c r="AX410" s="15"/>
      <c r="AY410" s="15"/>
    </row>
    <row r="411" spans="30:51">
      <c r="AD411" s="15"/>
      <c r="AE411" s="15"/>
      <c r="AF411" s="15"/>
      <c r="AG411" s="15"/>
      <c r="AH411" s="15"/>
      <c r="AI411" s="15"/>
      <c r="AJ411" s="15"/>
      <c r="AK411" s="15"/>
      <c r="AL411" s="15"/>
      <c r="AM411" s="15"/>
      <c r="AN411" s="15"/>
      <c r="AO411" s="15"/>
      <c r="AP411" s="15"/>
      <c r="AQ411" s="15"/>
      <c r="AR411" s="15"/>
      <c r="AS411" s="15"/>
      <c r="AT411" s="15"/>
      <c r="AU411" s="15"/>
      <c r="AV411" s="15"/>
      <c r="AW411" s="15"/>
      <c r="AX411" s="15"/>
      <c r="AY411" s="15"/>
    </row>
    <row r="412" spans="30:51">
      <c r="AD412" s="15"/>
      <c r="AE412" s="15"/>
      <c r="AF412" s="15"/>
      <c r="AG412" s="15"/>
      <c r="AH412" s="15"/>
      <c r="AI412" s="15"/>
      <c r="AJ412" s="15"/>
      <c r="AK412" s="15"/>
      <c r="AL412" s="15"/>
      <c r="AM412" s="15"/>
      <c r="AN412" s="15"/>
      <c r="AO412" s="15"/>
      <c r="AP412" s="15"/>
      <c r="AQ412" s="15"/>
      <c r="AR412" s="15"/>
      <c r="AS412" s="15"/>
      <c r="AT412" s="15"/>
      <c r="AU412" s="15"/>
      <c r="AV412" s="15"/>
      <c r="AW412" s="15"/>
      <c r="AX412" s="15"/>
      <c r="AY412" s="15"/>
    </row>
    <row r="413" spans="30:51">
      <c r="AD413" s="15"/>
      <c r="AE413" s="15"/>
      <c r="AF413" s="15"/>
      <c r="AG413" s="15"/>
      <c r="AH413" s="15"/>
      <c r="AI413" s="15"/>
      <c r="AJ413" s="15"/>
      <c r="AK413" s="15"/>
      <c r="AL413" s="15"/>
      <c r="AM413" s="15"/>
      <c r="AN413" s="15"/>
      <c r="AO413" s="15"/>
      <c r="AP413" s="15"/>
      <c r="AQ413" s="15"/>
      <c r="AR413" s="15"/>
      <c r="AS413" s="15"/>
      <c r="AT413" s="15"/>
      <c r="AU413" s="15"/>
      <c r="AV413" s="15"/>
      <c r="AW413" s="15"/>
      <c r="AX413" s="15"/>
      <c r="AY413" s="15"/>
    </row>
    <row r="414" spans="30:51">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row>
    <row r="415" spans="30:51">
      <c r="AD415" s="15"/>
      <c r="AE415" s="15"/>
      <c r="AF415" s="15"/>
      <c r="AG415" s="15"/>
      <c r="AH415" s="15"/>
      <c r="AI415" s="15"/>
      <c r="AJ415" s="15"/>
      <c r="AK415" s="15"/>
      <c r="AL415" s="15"/>
      <c r="AM415" s="15"/>
      <c r="AN415" s="15"/>
      <c r="AO415" s="15"/>
      <c r="AP415" s="15"/>
      <c r="AQ415" s="15"/>
      <c r="AR415" s="15"/>
      <c r="AS415" s="15"/>
      <c r="AT415" s="15"/>
      <c r="AU415" s="15"/>
      <c r="AV415" s="15"/>
      <c r="AW415" s="15"/>
      <c r="AX415" s="15"/>
      <c r="AY415" s="15"/>
    </row>
    <row r="416" spans="30:51">
      <c r="AD416" s="15"/>
      <c r="AE416" s="15"/>
      <c r="AF416" s="15"/>
      <c r="AG416" s="15"/>
      <c r="AH416" s="15"/>
      <c r="AI416" s="15"/>
      <c r="AJ416" s="15"/>
      <c r="AK416" s="15"/>
      <c r="AL416" s="15"/>
      <c r="AM416" s="15"/>
      <c r="AN416" s="15"/>
      <c r="AO416" s="15"/>
      <c r="AP416" s="15"/>
      <c r="AQ416" s="15"/>
      <c r="AR416" s="15"/>
      <c r="AS416" s="15"/>
      <c r="AT416" s="15"/>
      <c r="AU416" s="15"/>
      <c r="AV416" s="15"/>
      <c r="AW416" s="15"/>
      <c r="AX416" s="15"/>
      <c r="AY416" s="15"/>
    </row>
    <row r="417" spans="30:51">
      <c r="AD417" s="15"/>
      <c r="AE417" s="15"/>
      <c r="AF417" s="15"/>
      <c r="AG417" s="15"/>
      <c r="AH417" s="15"/>
      <c r="AI417" s="15"/>
      <c r="AJ417" s="15"/>
      <c r="AK417" s="15"/>
      <c r="AL417" s="15"/>
      <c r="AM417" s="15"/>
      <c r="AN417" s="15"/>
      <c r="AO417" s="15"/>
      <c r="AP417" s="15"/>
      <c r="AQ417" s="15"/>
      <c r="AR417" s="15"/>
      <c r="AS417" s="15"/>
      <c r="AT417" s="15"/>
      <c r="AU417" s="15"/>
      <c r="AV417" s="15"/>
      <c r="AW417" s="15"/>
      <c r="AX417" s="15"/>
      <c r="AY417" s="15"/>
    </row>
    <row r="418" spans="30:51">
      <c r="AD418" s="15"/>
      <c r="AE418" s="15"/>
      <c r="AF418" s="15"/>
      <c r="AG418" s="15"/>
      <c r="AH418" s="15"/>
      <c r="AI418" s="15"/>
      <c r="AJ418" s="15"/>
      <c r="AK418" s="15"/>
      <c r="AL418" s="15"/>
      <c r="AM418" s="15"/>
      <c r="AN418" s="15"/>
      <c r="AO418" s="15"/>
      <c r="AP418" s="15"/>
      <c r="AQ418" s="15"/>
      <c r="AR418" s="15"/>
      <c r="AS418" s="15"/>
      <c r="AT418" s="15"/>
      <c r="AU418" s="15"/>
      <c r="AV418" s="15"/>
      <c r="AW418" s="15"/>
      <c r="AX418" s="15"/>
      <c r="AY418" s="15"/>
    </row>
    <row r="419" spans="30:51">
      <c r="AD419" s="15"/>
      <c r="AE419" s="15"/>
      <c r="AF419" s="15"/>
      <c r="AG419" s="15"/>
      <c r="AH419" s="15"/>
      <c r="AI419" s="15"/>
      <c r="AJ419" s="15"/>
      <c r="AK419" s="15"/>
      <c r="AL419" s="15"/>
      <c r="AM419" s="15"/>
      <c r="AN419" s="15"/>
      <c r="AO419" s="15"/>
      <c r="AP419" s="15"/>
      <c r="AQ419" s="15"/>
      <c r="AR419" s="15"/>
      <c r="AS419" s="15"/>
      <c r="AT419" s="15"/>
      <c r="AU419" s="15"/>
      <c r="AV419" s="15"/>
      <c r="AW419" s="15"/>
      <c r="AX419" s="15"/>
      <c r="AY419" s="15"/>
    </row>
    <row r="420" spans="30:51">
      <c r="AD420" s="15"/>
      <c r="AE420" s="15"/>
      <c r="AF420" s="15"/>
      <c r="AG420" s="15"/>
      <c r="AH420" s="15"/>
      <c r="AI420" s="15"/>
      <c r="AJ420" s="15"/>
      <c r="AK420" s="15"/>
      <c r="AL420" s="15"/>
      <c r="AM420" s="15"/>
      <c r="AN420" s="15"/>
      <c r="AO420" s="15"/>
      <c r="AP420" s="15"/>
      <c r="AQ420" s="15"/>
      <c r="AR420" s="15"/>
      <c r="AS420" s="15"/>
      <c r="AT420" s="15"/>
      <c r="AU420" s="15"/>
      <c r="AV420" s="15"/>
      <c r="AW420" s="15"/>
      <c r="AX420" s="15"/>
      <c r="AY420" s="15"/>
    </row>
    <row r="421" spans="30:51">
      <c r="AD421" s="15"/>
      <c r="AE421" s="15"/>
      <c r="AF421" s="15"/>
      <c r="AG421" s="15"/>
      <c r="AH421" s="15"/>
      <c r="AI421" s="15"/>
      <c r="AJ421" s="15"/>
      <c r="AK421" s="15"/>
      <c r="AL421" s="15"/>
      <c r="AM421" s="15"/>
      <c r="AN421" s="15"/>
      <c r="AO421" s="15"/>
      <c r="AP421" s="15"/>
      <c r="AQ421" s="15"/>
      <c r="AR421" s="15"/>
      <c r="AS421" s="15"/>
      <c r="AT421" s="15"/>
      <c r="AU421" s="15"/>
      <c r="AV421" s="15"/>
      <c r="AW421" s="15"/>
      <c r="AX421" s="15"/>
      <c r="AY421" s="15"/>
    </row>
    <row r="422" spans="30:51">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row>
    <row r="423" spans="30:51">
      <c r="AD423" s="15"/>
      <c r="AE423" s="15"/>
      <c r="AF423" s="15"/>
      <c r="AG423" s="15"/>
      <c r="AH423" s="15"/>
      <c r="AI423" s="15"/>
      <c r="AJ423" s="15"/>
      <c r="AK423" s="15"/>
      <c r="AL423" s="15"/>
      <c r="AM423" s="15"/>
      <c r="AN423" s="15"/>
      <c r="AO423" s="15"/>
      <c r="AP423" s="15"/>
      <c r="AQ423" s="15"/>
      <c r="AR423" s="15"/>
      <c r="AS423" s="15"/>
      <c r="AT423" s="15"/>
      <c r="AU423" s="15"/>
      <c r="AV423" s="15"/>
      <c r="AW423" s="15"/>
      <c r="AX423" s="15"/>
      <c r="AY423" s="15"/>
    </row>
    <row r="424" spans="30:51">
      <c r="AD424" s="15"/>
      <c r="AE424" s="15"/>
      <c r="AF424" s="15"/>
      <c r="AG424" s="15"/>
      <c r="AH424" s="15"/>
      <c r="AI424" s="15"/>
      <c r="AJ424" s="15"/>
      <c r="AK424" s="15"/>
      <c r="AL424" s="15"/>
      <c r="AM424" s="15"/>
      <c r="AN424" s="15"/>
      <c r="AO424" s="15"/>
      <c r="AP424" s="15"/>
      <c r="AQ424" s="15"/>
      <c r="AR424" s="15"/>
      <c r="AS424" s="15"/>
      <c r="AT424" s="15"/>
      <c r="AU424" s="15"/>
      <c r="AV424" s="15"/>
      <c r="AW424" s="15"/>
      <c r="AX424" s="15"/>
      <c r="AY424" s="15"/>
    </row>
    <row r="425" spans="30:51">
      <c r="AD425" s="15"/>
      <c r="AE425" s="15"/>
      <c r="AF425" s="15"/>
      <c r="AG425" s="15"/>
      <c r="AH425" s="15"/>
      <c r="AI425" s="15"/>
      <c r="AJ425" s="15"/>
      <c r="AK425" s="15"/>
      <c r="AL425" s="15"/>
      <c r="AM425" s="15"/>
      <c r="AN425" s="15"/>
      <c r="AO425" s="15"/>
      <c r="AP425" s="15"/>
      <c r="AQ425" s="15"/>
      <c r="AR425" s="15"/>
      <c r="AS425" s="15"/>
      <c r="AT425" s="15"/>
      <c r="AU425" s="15"/>
      <c r="AV425" s="15"/>
      <c r="AW425" s="15"/>
      <c r="AX425" s="15"/>
      <c r="AY425" s="15"/>
    </row>
    <row r="426" spans="30:51">
      <c r="AD426" s="15"/>
      <c r="AE426" s="15"/>
      <c r="AF426" s="15"/>
      <c r="AG426" s="15"/>
      <c r="AH426" s="15"/>
      <c r="AI426" s="15"/>
      <c r="AJ426" s="15"/>
      <c r="AK426" s="15"/>
      <c r="AL426" s="15"/>
      <c r="AM426" s="15"/>
      <c r="AN426" s="15"/>
      <c r="AO426" s="15"/>
      <c r="AP426" s="15"/>
      <c r="AQ426" s="15"/>
      <c r="AR426" s="15"/>
      <c r="AS426" s="15"/>
      <c r="AT426" s="15"/>
      <c r="AU426" s="15"/>
      <c r="AV426" s="15"/>
      <c r="AW426" s="15"/>
      <c r="AX426" s="15"/>
      <c r="AY426" s="15"/>
    </row>
    <row r="427" spans="30:51">
      <c r="AD427" s="15"/>
      <c r="AE427" s="15"/>
      <c r="AF427" s="15"/>
      <c r="AG427" s="15"/>
      <c r="AH427" s="15"/>
      <c r="AI427" s="15"/>
      <c r="AJ427" s="15"/>
      <c r="AK427" s="15"/>
      <c r="AL427" s="15"/>
      <c r="AM427" s="15"/>
      <c r="AN427" s="15"/>
      <c r="AO427" s="15"/>
      <c r="AP427" s="15"/>
      <c r="AQ427" s="15"/>
      <c r="AR427" s="15"/>
      <c r="AS427" s="15"/>
      <c r="AT427" s="15"/>
      <c r="AU427" s="15"/>
      <c r="AV427" s="15"/>
      <c r="AW427" s="15"/>
      <c r="AX427" s="15"/>
      <c r="AY427" s="15"/>
    </row>
    <row r="428" spans="30:51">
      <c r="AD428" s="15"/>
      <c r="AE428" s="15"/>
      <c r="AF428" s="15"/>
      <c r="AG428" s="15"/>
      <c r="AH428" s="15"/>
      <c r="AI428" s="15"/>
      <c r="AJ428" s="15"/>
      <c r="AK428" s="15"/>
      <c r="AL428" s="15"/>
      <c r="AM428" s="15"/>
      <c r="AN428" s="15"/>
      <c r="AO428" s="15"/>
      <c r="AP428" s="15"/>
      <c r="AQ428" s="15"/>
      <c r="AR428" s="15"/>
      <c r="AS428" s="15"/>
      <c r="AT428" s="15"/>
      <c r="AU428" s="15"/>
      <c r="AV428" s="15"/>
      <c r="AW428" s="15"/>
      <c r="AX428" s="15"/>
      <c r="AY428" s="15"/>
    </row>
    <row r="429" spans="30:51">
      <c r="AD429" s="15"/>
      <c r="AE429" s="15"/>
      <c r="AF429" s="15"/>
      <c r="AG429" s="15"/>
      <c r="AH429" s="15"/>
      <c r="AI429" s="15"/>
      <c r="AJ429" s="15"/>
      <c r="AK429" s="15"/>
      <c r="AL429" s="15"/>
      <c r="AM429" s="15"/>
      <c r="AN429" s="15"/>
      <c r="AO429" s="15"/>
      <c r="AP429" s="15"/>
      <c r="AQ429" s="15"/>
      <c r="AR429" s="15"/>
      <c r="AS429" s="15"/>
      <c r="AT429" s="15"/>
      <c r="AU429" s="15"/>
      <c r="AV429" s="15"/>
      <c r="AW429" s="15"/>
      <c r="AX429" s="15"/>
      <c r="AY429" s="15"/>
    </row>
    <row r="430" spans="30:51">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row>
    <row r="431" spans="30:51">
      <c r="AD431" s="15"/>
      <c r="AE431" s="15"/>
      <c r="AF431" s="15"/>
      <c r="AG431" s="15"/>
      <c r="AH431" s="15"/>
      <c r="AI431" s="15"/>
      <c r="AJ431" s="15"/>
      <c r="AK431" s="15"/>
      <c r="AL431" s="15"/>
      <c r="AM431" s="15"/>
      <c r="AN431" s="15"/>
      <c r="AO431" s="15"/>
      <c r="AP431" s="15"/>
      <c r="AQ431" s="15"/>
      <c r="AR431" s="15"/>
      <c r="AS431" s="15"/>
      <c r="AT431" s="15"/>
      <c r="AU431" s="15"/>
      <c r="AV431" s="15"/>
      <c r="AW431" s="15"/>
      <c r="AX431" s="15"/>
      <c r="AY431" s="15"/>
    </row>
    <row r="432" spans="30:51">
      <c r="AD432" s="15"/>
      <c r="AE432" s="15"/>
      <c r="AF432" s="15"/>
      <c r="AG432" s="15"/>
      <c r="AH432" s="15"/>
      <c r="AI432" s="15"/>
      <c r="AJ432" s="15"/>
      <c r="AK432" s="15"/>
      <c r="AL432" s="15"/>
      <c r="AM432" s="15"/>
      <c r="AN432" s="15"/>
      <c r="AO432" s="15"/>
      <c r="AP432" s="15"/>
      <c r="AQ432" s="15"/>
      <c r="AR432" s="15"/>
      <c r="AS432" s="15"/>
      <c r="AT432" s="15"/>
      <c r="AU432" s="15"/>
      <c r="AV432" s="15"/>
      <c r="AW432" s="15"/>
      <c r="AX432" s="15"/>
      <c r="AY432" s="15"/>
    </row>
    <row r="433" spans="30:51">
      <c r="AD433" s="15"/>
      <c r="AE433" s="15"/>
      <c r="AF433" s="15"/>
      <c r="AG433" s="15"/>
      <c r="AH433" s="15"/>
      <c r="AI433" s="15"/>
      <c r="AJ433" s="15"/>
      <c r="AK433" s="15"/>
      <c r="AL433" s="15"/>
      <c r="AM433" s="15"/>
      <c r="AN433" s="15"/>
      <c r="AO433" s="15"/>
      <c r="AP433" s="15"/>
      <c r="AQ433" s="15"/>
      <c r="AR433" s="15"/>
      <c r="AS433" s="15"/>
      <c r="AT433" s="15"/>
      <c r="AU433" s="15"/>
      <c r="AV433" s="15"/>
      <c r="AW433" s="15"/>
      <c r="AX433" s="15"/>
      <c r="AY433" s="15"/>
    </row>
    <row r="434" spans="30:51">
      <c r="AD434" s="15"/>
      <c r="AE434" s="15"/>
      <c r="AF434" s="15"/>
      <c r="AG434" s="15"/>
      <c r="AH434" s="15"/>
      <c r="AI434" s="15"/>
      <c r="AJ434" s="15"/>
      <c r="AK434" s="15"/>
      <c r="AL434" s="15"/>
      <c r="AM434" s="15"/>
      <c r="AN434" s="15"/>
      <c r="AO434" s="15"/>
      <c r="AP434" s="15"/>
      <c r="AQ434" s="15"/>
      <c r="AR434" s="15"/>
      <c r="AS434" s="15"/>
      <c r="AT434" s="15"/>
      <c r="AU434" s="15"/>
      <c r="AV434" s="15"/>
      <c r="AW434" s="15"/>
      <c r="AX434" s="15"/>
      <c r="AY434" s="15"/>
    </row>
    <row r="435" spans="30:51">
      <c r="AD435" s="15"/>
      <c r="AE435" s="15"/>
      <c r="AF435" s="15"/>
      <c r="AG435" s="15"/>
      <c r="AH435" s="15"/>
      <c r="AI435" s="15"/>
      <c r="AJ435" s="15"/>
      <c r="AK435" s="15"/>
      <c r="AL435" s="15"/>
      <c r="AM435" s="15"/>
      <c r="AN435" s="15"/>
      <c r="AO435" s="15"/>
      <c r="AP435" s="15"/>
      <c r="AQ435" s="15"/>
      <c r="AR435" s="15"/>
      <c r="AS435" s="15"/>
      <c r="AT435" s="15"/>
      <c r="AU435" s="15"/>
      <c r="AV435" s="15"/>
      <c r="AW435" s="15"/>
      <c r="AX435" s="15"/>
      <c r="AY435" s="15"/>
    </row>
    <row r="436" spans="30:51">
      <c r="AD436" s="15"/>
      <c r="AE436" s="15"/>
      <c r="AF436" s="15"/>
      <c r="AG436" s="15"/>
      <c r="AH436" s="15"/>
      <c r="AI436" s="15"/>
      <c r="AJ436" s="15"/>
      <c r="AK436" s="15"/>
      <c r="AL436" s="15"/>
      <c r="AM436" s="15"/>
      <c r="AN436" s="15"/>
      <c r="AO436" s="15"/>
      <c r="AP436" s="15"/>
      <c r="AQ436" s="15"/>
      <c r="AR436" s="15"/>
      <c r="AS436" s="15"/>
      <c r="AT436" s="15"/>
      <c r="AU436" s="15"/>
      <c r="AV436" s="15"/>
      <c r="AW436" s="15"/>
      <c r="AX436" s="15"/>
      <c r="AY436" s="15"/>
    </row>
    <row r="437" spans="30:51">
      <c r="AD437" s="15"/>
      <c r="AE437" s="15"/>
      <c r="AF437" s="15"/>
      <c r="AG437" s="15"/>
      <c r="AH437" s="15"/>
      <c r="AI437" s="15"/>
      <c r="AJ437" s="15"/>
      <c r="AK437" s="15"/>
      <c r="AL437" s="15"/>
      <c r="AM437" s="15"/>
      <c r="AN437" s="15"/>
      <c r="AO437" s="15"/>
      <c r="AP437" s="15"/>
      <c r="AQ437" s="15"/>
      <c r="AR437" s="15"/>
      <c r="AS437" s="15"/>
      <c r="AT437" s="15"/>
      <c r="AU437" s="15"/>
      <c r="AV437" s="15"/>
      <c r="AW437" s="15"/>
      <c r="AX437" s="15"/>
      <c r="AY437" s="15"/>
    </row>
    <row r="438" spans="30:51">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row>
    <row r="439" spans="30:51">
      <c r="AD439" s="15"/>
      <c r="AE439" s="15"/>
      <c r="AF439" s="15"/>
      <c r="AG439" s="15"/>
      <c r="AH439" s="15"/>
      <c r="AI439" s="15"/>
      <c r="AJ439" s="15"/>
      <c r="AK439" s="15"/>
      <c r="AL439" s="15"/>
      <c r="AM439" s="15"/>
      <c r="AN439" s="15"/>
      <c r="AO439" s="15"/>
      <c r="AP439" s="15"/>
      <c r="AQ439" s="15"/>
      <c r="AR439" s="15"/>
      <c r="AS439" s="15"/>
      <c r="AT439" s="15"/>
      <c r="AU439" s="15"/>
      <c r="AV439" s="15"/>
      <c r="AW439" s="15"/>
      <c r="AX439" s="15"/>
      <c r="AY439" s="15"/>
    </row>
    <row r="440" spans="30:51">
      <c r="AD440" s="15"/>
      <c r="AE440" s="15"/>
      <c r="AF440" s="15"/>
      <c r="AG440" s="15"/>
      <c r="AH440" s="15"/>
      <c r="AI440" s="15"/>
      <c r="AJ440" s="15"/>
      <c r="AK440" s="15"/>
      <c r="AL440" s="15"/>
      <c r="AM440" s="15"/>
      <c r="AN440" s="15"/>
      <c r="AO440" s="15"/>
      <c r="AP440" s="15"/>
      <c r="AQ440" s="15"/>
      <c r="AR440" s="15"/>
      <c r="AS440" s="15"/>
      <c r="AT440" s="15"/>
      <c r="AU440" s="15"/>
      <c r="AV440" s="15"/>
      <c r="AW440" s="15"/>
      <c r="AX440" s="15"/>
      <c r="AY440" s="15"/>
    </row>
    <row r="441" spans="30:51">
      <c r="AD441" s="15"/>
      <c r="AE441" s="15"/>
      <c r="AF441" s="15"/>
      <c r="AG441" s="15"/>
      <c r="AH441" s="15"/>
      <c r="AI441" s="15"/>
      <c r="AJ441" s="15"/>
      <c r="AK441" s="15"/>
      <c r="AL441" s="15"/>
      <c r="AM441" s="15"/>
      <c r="AN441" s="15"/>
      <c r="AO441" s="15"/>
      <c r="AP441" s="15"/>
      <c r="AQ441" s="15"/>
      <c r="AR441" s="15"/>
      <c r="AS441" s="15"/>
      <c r="AT441" s="15"/>
      <c r="AU441" s="15"/>
      <c r="AV441" s="15"/>
      <c r="AW441" s="15"/>
      <c r="AX441" s="15"/>
      <c r="AY441" s="15"/>
    </row>
    <row r="442" spans="30:51">
      <c r="AD442" s="15"/>
      <c r="AE442" s="15"/>
      <c r="AF442" s="15"/>
      <c r="AG442" s="15"/>
      <c r="AH442" s="15"/>
      <c r="AI442" s="15"/>
      <c r="AJ442" s="15"/>
      <c r="AK442" s="15"/>
      <c r="AL442" s="15"/>
      <c r="AM442" s="15"/>
      <c r="AN442" s="15"/>
      <c r="AO442" s="15"/>
      <c r="AP442" s="15"/>
      <c r="AQ442" s="15"/>
      <c r="AR442" s="15"/>
      <c r="AS442" s="15"/>
      <c r="AT442" s="15"/>
      <c r="AU442" s="15"/>
      <c r="AV442" s="15"/>
      <c r="AW442" s="15"/>
      <c r="AX442" s="15"/>
      <c r="AY442" s="15"/>
    </row>
    <row r="443" spans="30:51">
      <c r="AD443" s="15"/>
      <c r="AE443" s="15"/>
      <c r="AF443" s="15"/>
      <c r="AG443" s="15"/>
      <c r="AH443" s="15"/>
      <c r="AI443" s="15"/>
      <c r="AJ443" s="15"/>
      <c r="AK443" s="15"/>
      <c r="AL443" s="15"/>
      <c r="AM443" s="15"/>
      <c r="AN443" s="15"/>
      <c r="AO443" s="15"/>
      <c r="AP443" s="15"/>
      <c r="AQ443" s="15"/>
      <c r="AR443" s="15"/>
      <c r="AS443" s="15"/>
      <c r="AT443" s="15"/>
      <c r="AU443" s="15"/>
      <c r="AV443" s="15"/>
      <c r="AW443" s="15"/>
      <c r="AX443" s="15"/>
      <c r="AY443" s="15"/>
    </row>
    <row r="444" spans="30:51">
      <c r="AD444" s="15"/>
      <c r="AE444" s="15"/>
      <c r="AF444" s="15"/>
      <c r="AG444" s="15"/>
      <c r="AH444" s="15"/>
      <c r="AI444" s="15"/>
      <c r="AJ444" s="15"/>
      <c r="AK444" s="15"/>
      <c r="AL444" s="15"/>
      <c r="AM444" s="15"/>
      <c r="AN444" s="15"/>
      <c r="AO444" s="15"/>
      <c r="AP444" s="15"/>
      <c r="AQ444" s="15"/>
      <c r="AR444" s="15"/>
      <c r="AS444" s="15"/>
      <c r="AT444" s="15"/>
      <c r="AU444" s="15"/>
      <c r="AV444" s="15"/>
      <c r="AW444" s="15"/>
      <c r="AX444" s="15"/>
      <c r="AY444" s="15"/>
    </row>
    <row r="445" spans="30:51">
      <c r="AD445" s="15"/>
      <c r="AE445" s="15"/>
      <c r="AF445" s="15"/>
      <c r="AG445" s="15"/>
      <c r="AH445" s="15"/>
      <c r="AI445" s="15"/>
      <c r="AJ445" s="15"/>
      <c r="AK445" s="15"/>
      <c r="AL445" s="15"/>
      <c r="AM445" s="15"/>
      <c r="AN445" s="15"/>
      <c r="AO445" s="15"/>
      <c r="AP445" s="15"/>
      <c r="AQ445" s="15"/>
      <c r="AR445" s="15"/>
      <c r="AS445" s="15"/>
      <c r="AT445" s="15"/>
      <c r="AU445" s="15"/>
      <c r="AV445" s="15"/>
      <c r="AW445" s="15"/>
      <c r="AX445" s="15"/>
      <c r="AY445" s="15"/>
    </row>
    <row r="446" spans="30:51">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row>
    <row r="447" spans="30:51">
      <c r="AD447" s="15"/>
      <c r="AE447" s="15"/>
      <c r="AF447" s="15"/>
      <c r="AG447" s="15"/>
      <c r="AH447" s="15"/>
      <c r="AI447" s="15"/>
      <c r="AJ447" s="15"/>
      <c r="AK447" s="15"/>
      <c r="AL447" s="15"/>
      <c r="AM447" s="15"/>
      <c r="AN447" s="15"/>
      <c r="AO447" s="15"/>
      <c r="AP447" s="15"/>
      <c r="AQ447" s="15"/>
      <c r="AR447" s="15"/>
      <c r="AS447" s="15"/>
      <c r="AT447" s="15"/>
      <c r="AU447" s="15"/>
      <c r="AV447" s="15"/>
      <c r="AW447" s="15"/>
      <c r="AX447" s="15"/>
      <c r="AY447" s="15"/>
    </row>
    <row r="448" spans="30:51">
      <c r="AD448" s="15"/>
      <c r="AE448" s="15"/>
      <c r="AF448" s="15"/>
      <c r="AG448" s="15"/>
      <c r="AH448" s="15"/>
      <c r="AI448" s="15"/>
      <c r="AJ448" s="15"/>
      <c r="AK448" s="15"/>
      <c r="AL448" s="15"/>
      <c r="AM448" s="15"/>
      <c r="AN448" s="15"/>
      <c r="AO448" s="15"/>
      <c r="AP448" s="15"/>
      <c r="AQ448" s="15"/>
      <c r="AR448" s="15"/>
      <c r="AS448" s="15"/>
      <c r="AT448" s="15"/>
      <c r="AU448" s="15"/>
      <c r="AV448" s="15"/>
      <c r="AW448" s="15"/>
      <c r="AX448" s="15"/>
      <c r="AY448" s="15"/>
    </row>
    <row r="449" spans="30:51">
      <c r="AD449" s="15"/>
      <c r="AE449" s="15"/>
      <c r="AF449" s="15"/>
      <c r="AG449" s="15"/>
      <c r="AH449" s="15"/>
      <c r="AI449" s="15"/>
      <c r="AJ449" s="15"/>
      <c r="AK449" s="15"/>
      <c r="AL449" s="15"/>
      <c r="AM449" s="15"/>
      <c r="AN449" s="15"/>
      <c r="AO449" s="15"/>
      <c r="AP449" s="15"/>
      <c r="AQ449" s="15"/>
      <c r="AR449" s="15"/>
      <c r="AS449" s="15"/>
      <c r="AT449" s="15"/>
      <c r="AU449" s="15"/>
      <c r="AV449" s="15"/>
      <c r="AW449" s="15"/>
      <c r="AX449" s="15"/>
      <c r="AY449" s="15"/>
    </row>
    <row r="450" spans="30:51">
      <c r="AD450" s="15"/>
      <c r="AE450" s="15"/>
      <c r="AF450" s="15"/>
      <c r="AG450" s="15"/>
      <c r="AH450" s="15"/>
      <c r="AI450" s="15"/>
      <c r="AJ450" s="15"/>
      <c r="AK450" s="15"/>
      <c r="AL450" s="15"/>
      <c r="AM450" s="15"/>
      <c r="AN450" s="15"/>
      <c r="AO450" s="15"/>
      <c r="AP450" s="15"/>
      <c r="AQ450" s="15"/>
      <c r="AR450" s="15"/>
      <c r="AS450" s="15"/>
      <c r="AT450" s="15"/>
      <c r="AU450" s="15"/>
      <c r="AV450" s="15"/>
      <c r="AW450" s="15"/>
      <c r="AX450" s="15"/>
      <c r="AY450" s="15"/>
    </row>
    <row r="451" spans="30:51">
      <c r="AD451" s="15"/>
      <c r="AE451" s="15"/>
      <c r="AF451" s="15"/>
      <c r="AG451" s="15"/>
      <c r="AH451" s="15"/>
      <c r="AI451" s="15"/>
      <c r="AJ451" s="15"/>
      <c r="AK451" s="15"/>
      <c r="AL451" s="15"/>
      <c r="AM451" s="15"/>
      <c r="AN451" s="15"/>
      <c r="AO451" s="15"/>
      <c r="AP451" s="15"/>
      <c r="AQ451" s="15"/>
      <c r="AR451" s="15"/>
      <c r="AS451" s="15"/>
      <c r="AT451" s="15"/>
      <c r="AU451" s="15"/>
      <c r="AV451" s="15"/>
      <c r="AW451" s="15"/>
      <c r="AX451" s="15"/>
      <c r="AY451" s="15"/>
    </row>
    <row r="452" spans="30:51">
      <c r="AD452" s="15"/>
      <c r="AE452" s="15"/>
      <c r="AF452" s="15"/>
      <c r="AG452" s="15"/>
      <c r="AH452" s="15"/>
      <c r="AI452" s="15"/>
      <c r="AJ452" s="15"/>
      <c r="AK452" s="15"/>
      <c r="AL452" s="15"/>
      <c r="AM452" s="15"/>
      <c r="AN452" s="15"/>
      <c r="AO452" s="15"/>
      <c r="AP452" s="15"/>
      <c r="AQ452" s="15"/>
      <c r="AR452" s="15"/>
      <c r="AS452" s="15"/>
      <c r="AT452" s="15"/>
      <c r="AU452" s="15"/>
      <c r="AV452" s="15"/>
      <c r="AW452" s="15"/>
      <c r="AX452" s="15"/>
      <c r="AY452" s="15"/>
    </row>
    <row r="453" spans="30:51">
      <c r="AD453" s="15"/>
      <c r="AE453" s="15"/>
      <c r="AF453" s="15"/>
      <c r="AG453" s="15"/>
      <c r="AH453" s="15"/>
      <c r="AI453" s="15"/>
      <c r="AJ453" s="15"/>
      <c r="AK453" s="15"/>
      <c r="AL453" s="15"/>
      <c r="AM453" s="15"/>
      <c r="AN453" s="15"/>
      <c r="AO453" s="15"/>
      <c r="AP453" s="15"/>
      <c r="AQ453" s="15"/>
      <c r="AR453" s="15"/>
      <c r="AS453" s="15"/>
      <c r="AT453" s="15"/>
      <c r="AU453" s="15"/>
      <c r="AV453" s="15"/>
      <c r="AW453" s="15"/>
      <c r="AX453" s="15"/>
      <c r="AY453" s="15"/>
    </row>
    <row r="454" spans="30:51">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row>
    <row r="455" spans="30:51">
      <c r="AD455" s="15"/>
      <c r="AE455" s="15"/>
      <c r="AF455" s="15"/>
      <c r="AG455" s="15"/>
      <c r="AH455" s="15"/>
      <c r="AI455" s="15"/>
      <c r="AJ455" s="15"/>
      <c r="AK455" s="15"/>
      <c r="AL455" s="15"/>
      <c r="AM455" s="15"/>
      <c r="AN455" s="15"/>
      <c r="AO455" s="15"/>
      <c r="AP455" s="15"/>
      <c r="AQ455" s="15"/>
      <c r="AR455" s="15"/>
      <c r="AS455" s="15"/>
      <c r="AT455" s="15"/>
      <c r="AU455" s="15"/>
      <c r="AV455" s="15"/>
      <c r="AW455" s="15"/>
      <c r="AX455" s="15"/>
      <c r="AY455" s="15"/>
    </row>
    <row r="456" spans="30:51">
      <c r="AD456" s="15"/>
      <c r="AE456" s="15"/>
      <c r="AF456" s="15"/>
      <c r="AG456" s="15"/>
      <c r="AH456" s="15"/>
      <c r="AI456" s="15"/>
      <c r="AJ456" s="15"/>
      <c r="AK456" s="15"/>
      <c r="AL456" s="15"/>
      <c r="AM456" s="15"/>
      <c r="AN456" s="15"/>
      <c r="AO456" s="15"/>
      <c r="AP456" s="15"/>
      <c r="AQ456" s="15"/>
      <c r="AR456" s="15"/>
      <c r="AS456" s="15"/>
      <c r="AT456" s="15"/>
      <c r="AU456" s="15"/>
      <c r="AV456" s="15"/>
      <c r="AW456" s="15"/>
      <c r="AX456" s="15"/>
      <c r="AY456" s="15"/>
    </row>
    <row r="457" spans="30:51">
      <c r="AD457" s="15"/>
      <c r="AE457" s="15"/>
      <c r="AF457" s="15"/>
      <c r="AG457" s="15"/>
      <c r="AH457" s="15"/>
      <c r="AI457" s="15"/>
      <c r="AJ457" s="15"/>
      <c r="AK457" s="15"/>
      <c r="AL457" s="15"/>
      <c r="AM457" s="15"/>
      <c r="AN457" s="15"/>
      <c r="AO457" s="15"/>
      <c r="AP457" s="15"/>
      <c r="AQ457" s="15"/>
      <c r="AR457" s="15"/>
      <c r="AS457" s="15"/>
      <c r="AT457" s="15"/>
      <c r="AU457" s="15"/>
      <c r="AV457" s="15"/>
      <c r="AW457" s="15"/>
      <c r="AX457" s="15"/>
      <c r="AY457" s="15"/>
    </row>
    <row r="458" spans="30:51">
      <c r="AD458" s="15"/>
      <c r="AE458" s="15"/>
      <c r="AF458" s="15"/>
      <c r="AG458" s="15"/>
      <c r="AH458" s="15"/>
      <c r="AI458" s="15"/>
      <c r="AJ458" s="15"/>
      <c r="AK458" s="15"/>
      <c r="AL458" s="15"/>
      <c r="AM458" s="15"/>
      <c r="AN458" s="15"/>
      <c r="AO458" s="15"/>
      <c r="AP458" s="15"/>
      <c r="AQ458" s="15"/>
      <c r="AR458" s="15"/>
      <c r="AS458" s="15"/>
      <c r="AT458" s="15"/>
      <c r="AU458" s="15"/>
      <c r="AV458" s="15"/>
      <c r="AW458" s="15"/>
      <c r="AX458" s="15"/>
      <c r="AY458" s="15"/>
    </row>
    <row r="459" spans="30:51">
      <c r="AD459" s="15"/>
      <c r="AE459" s="15"/>
      <c r="AF459" s="15"/>
      <c r="AG459" s="15"/>
      <c r="AH459" s="15"/>
      <c r="AI459" s="15"/>
      <c r="AJ459" s="15"/>
      <c r="AK459" s="15"/>
      <c r="AL459" s="15"/>
      <c r="AM459" s="15"/>
      <c r="AN459" s="15"/>
      <c r="AO459" s="15"/>
      <c r="AP459" s="15"/>
      <c r="AQ459" s="15"/>
      <c r="AR459" s="15"/>
      <c r="AS459" s="15"/>
      <c r="AT459" s="15"/>
      <c r="AU459" s="15"/>
      <c r="AV459" s="15"/>
      <c r="AW459" s="15"/>
      <c r="AX459" s="15"/>
      <c r="AY459" s="15"/>
    </row>
    <row r="460" spans="30:51">
      <c r="AD460" s="15"/>
      <c r="AE460" s="15"/>
      <c r="AF460" s="15"/>
      <c r="AG460" s="15"/>
      <c r="AH460" s="15"/>
      <c r="AI460" s="15"/>
      <c r="AJ460" s="15"/>
      <c r="AK460" s="15"/>
      <c r="AL460" s="15"/>
      <c r="AM460" s="15"/>
      <c r="AN460" s="15"/>
      <c r="AO460" s="15"/>
      <c r="AP460" s="15"/>
      <c r="AQ460" s="15"/>
      <c r="AR460" s="15"/>
      <c r="AS460" s="15"/>
      <c r="AT460" s="15"/>
      <c r="AU460" s="15"/>
      <c r="AV460" s="15"/>
      <c r="AW460" s="15"/>
      <c r="AX460" s="15"/>
      <c r="AY460" s="15"/>
    </row>
    <row r="461" spans="30:51">
      <c r="AD461" s="15"/>
      <c r="AE461" s="15"/>
      <c r="AF461" s="15"/>
      <c r="AG461" s="15"/>
      <c r="AH461" s="15"/>
      <c r="AI461" s="15"/>
      <c r="AJ461" s="15"/>
      <c r="AK461" s="15"/>
      <c r="AL461" s="15"/>
      <c r="AM461" s="15"/>
      <c r="AN461" s="15"/>
      <c r="AO461" s="15"/>
      <c r="AP461" s="15"/>
      <c r="AQ461" s="15"/>
      <c r="AR461" s="15"/>
      <c r="AS461" s="15"/>
      <c r="AT461" s="15"/>
      <c r="AU461" s="15"/>
      <c r="AV461" s="15"/>
      <c r="AW461" s="15"/>
      <c r="AX461" s="15"/>
      <c r="AY461" s="15"/>
    </row>
    <row r="462" spans="30:51">
      <c r="AD462" s="15"/>
      <c r="AE462" s="15"/>
      <c r="AF462" s="15"/>
      <c r="AG462" s="15"/>
      <c r="AH462" s="15"/>
      <c r="AI462" s="15"/>
      <c r="AJ462" s="15"/>
      <c r="AK462" s="15"/>
      <c r="AL462" s="15"/>
      <c r="AM462" s="15"/>
      <c r="AN462" s="15"/>
      <c r="AO462" s="15"/>
      <c r="AP462" s="15"/>
      <c r="AQ462" s="15"/>
      <c r="AR462" s="15"/>
      <c r="AS462" s="15"/>
      <c r="AT462" s="15"/>
      <c r="AU462" s="15"/>
      <c r="AV462" s="15"/>
      <c r="AW462" s="15"/>
      <c r="AX462" s="15"/>
      <c r="AY462" s="15"/>
    </row>
    <row r="463" spans="30:51">
      <c r="AD463" s="15"/>
      <c r="AE463" s="15"/>
      <c r="AF463" s="15"/>
      <c r="AG463" s="15"/>
      <c r="AH463" s="15"/>
      <c r="AI463" s="15"/>
      <c r="AJ463" s="15"/>
      <c r="AK463" s="15"/>
      <c r="AL463" s="15"/>
      <c r="AM463" s="15"/>
      <c r="AN463" s="15"/>
      <c r="AO463" s="15"/>
      <c r="AP463" s="15"/>
      <c r="AQ463" s="15"/>
      <c r="AR463" s="15"/>
      <c r="AS463" s="15"/>
      <c r="AT463" s="15"/>
      <c r="AU463" s="15"/>
      <c r="AV463" s="15"/>
      <c r="AW463" s="15"/>
      <c r="AX463" s="15"/>
      <c r="AY463" s="15"/>
    </row>
    <row r="464" spans="30:51">
      <c r="AD464" s="15"/>
      <c r="AE464" s="15"/>
      <c r="AF464" s="15"/>
      <c r="AG464" s="15"/>
      <c r="AH464" s="15"/>
      <c r="AI464" s="15"/>
      <c r="AJ464" s="15"/>
      <c r="AK464" s="15"/>
      <c r="AL464" s="15"/>
      <c r="AM464" s="15"/>
      <c r="AN464" s="15"/>
      <c r="AO464" s="15"/>
      <c r="AP464" s="15"/>
      <c r="AQ464" s="15"/>
      <c r="AR464" s="15"/>
      <c r="AS464" s="15"/>
      <c r="AT464" s="15"/>
      <c r="AU464" s="15"/>
      <c r="AV464" s="15"/>
      <c r="AW464" s="15"/>
      <c r="AX464" s="15"/>
      <c r="AY464" s="15"/>
    </row>
    <row r="465" spans="30:51">
      <c r="AD465" s="15"/>
      <c r="AE465" s="15"/>
      <c r="AF465" s="15"/>
      <c r="AG465" s="15"/>
      <c r="AH465" s="15"/>
      <c r="AI465" s="15"/>
      <c r="AJ465" s="15"/>
      <c r="AK465" s="15"/>
      <c r="AL465" s="15"/>
      <c r="AM465" s="15"/>
      <c r="AN465" s="15"/>
      <c r="AO465" s="15"/>
      <c r="AP465" s="15"/>
      <c r="AQ465" s="15"/>
      <c r="AR465" s="15"/>
      <c r="AS465" s="15"/>
      <c r="AT465" s="15"/>
      <c r="AU465" s="15"/>
      <c r="AV465" s="15"/>
      <c r="AW465" s="15"/>
      <c r="AX465" s="15"/>
      <c r="AY465" s="15"/>
    </row>
    <row r="466" spans="30:51">
      <c r="AD466" s="15"/>
      <c r="AE466" s="15"/>
      <c r="AF466" s="15"/>
      <c r="AG466" s="15"/>
      <c r="AH466" s="15"/>
      <c r="AI466" s="15"/>
      <c r="AJ466" s="15"/>
      <c r="AK466" s="15"/>
      <c r="AL466" s="15"/>
      <c r="AM466" s="15"/>
      <c r="AN466" s="15"/>
      <c r="AO466" s="15"/>
      <c r="AP466" s="15"/>
      <c r="AQ466" s="15"/>
      <c r="AR466" s="15"/>
      <c r="AS466" s="15"/>
      <c r="AT466" s="15"/>
      <c r="AU466" s="15"/>
      <c r="AV466" s="15"/>
      <c r="AW466" s="15"/>
      <c r="AX466" s="15"/>
      <c r="AY466" s="15"/>
    </row>
    <row r="467" spans="30:51">
      <c r="AD467" s="15"/>
      <c r="AE467" s="15"/>
      <c r="AF467" s="15"/>
      <c r="AG467" s="15"/>
      <c r="AH467" s="15"/>
      <c r="AI467" s="15"/>
      <c r="AJ467" s="15"/>
      <c r="AK467" s="15"/>
      <c r="AL467" s="15"/>
      <c r="AM467" s="15"/>
      <c r="AN467" s="15"/>
      <c r="AO467" s="15"/>
      <c r="AP467" s="15"/>
      <c r="AQ467" s="15"/>
      <c r="AR467" s="15"/>
      <c r="AS467" s="15"/>
      <c r="AT467" s="15"/>
      <c r="AU467" s="15"/>
      <c r="AV467" s="15"/>
      <c r="AW467" s="15"/>
      <c r="AX467" s="15"/>
      <c r="AY467" s="15"/>
    </row>
    <row r="468" spans="30:51">
      <c r="AD468" s="15"/>
      <c r="AE468" s="15"/>
      <c r="AF468" s="15"/>
      <c r="AG468" s="15"/>
      <c r="AH468" s="15"/>
      <c r="AI468" s="15"/>
      <c r="AJ468" s="15"/>
      <c r="AK468" s="15"/>
      <c r="AL468" s="15"/>
      <c r="AM468" s="15"/>
      <c r="AN468" s="15"/>
      <c r="AO468" s="15"/>
      <c r="AP468" s="15"/>
      <c r="AQ468" s="15"/>
      <c r="AR468" s="15"/>
      <c r="AS468" s="15"/>
      <c r="AT468" s="15"/>
      <c r="AU468" s="15"/>
      <c r="AV468" s="15"/>
      <c r="AW468" s="15"/>
      <c r="AX468" s="15"/>
      <c r="AY468" s="15"/>
    </row>
    <row r="469" spans="30:51">
      <c r="AD469" s="15"/>
      <c r="AE469" s="15"/>
      <c r="AF469" s="15"/>
      <c r="AG469" s="15"/>
      <c r="AH469" s="15"/>
      <c r="AI469" s="15"/>
      <c r="AJ469" s="15"/>
      <c r="AK469" s="15"/>
      <c r="AL469" s="15"/>
      <c r="AM469" s="15"/>
      <c r="AN469" s="15"/>
      <c r="AO469" s="15"/>
      <c r="AP469" s="15"/>
      <c r="AQ469" s="15"/>
      <c r="AR469" s="15"/>
      <c r="AS469" s="15"/>
      <c r="AT469" s="15"/>
      <c r="AU469" s="15"/>
      <c r="AV469" s="15"/>
      <c r="AW469" s="15"/>
      <c r="AX469" s="15"/>
      <c r="AY469" s="15"/>
    </row>
    <row r="470" spans="30:51">
      <c r="AD470" s="15"/>
      <c r="AE470" s="15"/>
      <c r="AF470" s="15"/>
      <c r="AG470" s="15"/>
      <c r="AH470" s="15"/>
      <c r="AI470" s="15"/>
      <c r="AJ470" s="15"/>
      <c r="AK470" s="15"/>
      <c r="AL470" s="15"/>
      <c r="AM470" s="15"/>
      <c r="AN470" s="15"/>
      <c r="AO470" s="15"/>
      <c r="AP470" s="15"/>
      <c r="AQ470" s="15"/>
      <c r="AR470" s="15"/>
      <c r="AS470" s="15"/>
      <c r="AT470" s="15"/>
      <c r="AU470" s="15"/>
      <c r="AV470" s="15"/>
      <c r="AW470" s="15"/>
      <c r="AX470" s="15"/>
      <c r="AY470" s="15"/>
    </row>
    <row r="471" spans="30:51">
      <c r="AD471" s="15"/>
      <c r="AE471" s="15"/>
      <c r="AF471" s="15"/>
      <c r="AG471" s="15"/>
      <c r="AH471" s="15"/>
      <c r="AI471" s="15"/>
      <c r="AJ471" s="15"/>
      <c r="AK471" s="15"/>
      <c r="AL471" s="15"/>
      <c r="AM471" s="15"/>
      <c r="AN471" s="15"/>
      <c r="AO471" s="15"/>
      <c r="AP471" s="15"/>
      <c r="AQ471" s="15"/>
      <c r="AR471" s="15"/>
      <c r="AS471" s="15"/>
      <c r="AT471" s="15"/>
      <c r="AU471" s="15"/>
      <c r="AV471" s="15"/>
      <c r="AW471" s="15"/>
      <c r="AX471" s="15"/>
      <c r="AY471" s="15"/>
    </row>
    <row r="472" spans="30:51">
      <c r="AD472" s="15"/>
      <c r="AE472" s="15"/>
      <c r="AF472" s="15"/>
      <c r="AG472" s="15"/>
      <c r="AH472" s="15"/>
      <c r="AI472" s="15"/>
      <c r="AJ472" s="15"/>
      <c r="AK472" s="15"/>
      <c r="AL472" s="15"/>
      <c r="AM472" s="15"/>
      <c r="AN472" s="15"/>
      <c r="AO472" s="15"/>
      <c r="AP472" s="15"/>
      <c r="AQ472" s="15"/>
      <c r="AR472" s="15"/>
      <c r="AS472" s="15"/>
      <c r="AT472" s="15"/>
      <c r="AU472" s="15"/>
      <c r="AV472" s="15"/>
      <c r="AW472" s="15"/>
      <c r="AX472" s="15"/>
      <c r="AY472" s="15"/>
    </row>
    <row r="473" spans="30:51">
      <c r="AD473" s="15"/>
      <c r="AE473" s="15"/>
      <c r="AF473" s="15"/>
      <c r="AG473" s="15"/>
      <c r="AH473" s="15"/>
      <c r="AI473" s="15"/>
      <c r="AJ473" s="15"/>
      <c r="AK473" s="15"/>
      <c r="AL473" s="15"/>
      <c r="AM473" s="15"/>
      <c r="AN473" s="15"/>
      <c r="AO473" s="15"/>
      <c r="AP473" s="15"/>
      <c r="AQ473" s="15"/>
      <c r="AR473" s="15"/>
      <c r="AS473" s="15"/>
      <c r="AT473" s="15"/>
      <c r="AU473" s="15"/>
      <c r="AV473" s="15"/>
      <c r="AW473" s="15"/>
      <c r="AX473" s="15"/>
      <c r="AY473" s="15"/>
    </row>
    <row r="474" spans="30:51">
      <c r="AD474" s="15"/>
      <c r="AE474" s="15"/>
      <c r="AF474" s="15"/>
      <c r="AG474" s="15"/>
      <c r="AH474" s="15"/>
      <c r="AI474" s="15"/>
      <c r="AJ474" s="15"/>
      <c r="AK474" s="15"/>
      <c r="AL474" s="15"/>
      <c r="AM474" s="15"/>
      <c r="AN474" s="15"/>
      <c r="AO474" s="15"/>
      <c r="AP474" s="15"/>
      <c r="AQ474" s="15"/>
      <c r="AR474" s="15"/>
      <c r="AS474" s="15"/>
      <c r="AT474" s="15"/>
      <c r="AU474" s="15"/>
      <c r="AV474" s="15"/>
      <c r="AW474" s="15"/>
      <c r="AX474" s="15"/>
      <c r="AY474" s="15"/>
    </row>
    <row r="475" spans="30:51">
      <c r="AD475" s="15"/>
      <c r="AE475" s="15"/>
      <c r="AF475" s="15"/>
      <c r="AG475" s="15"/>
      <c r="AH475" s="15"/>
      <c r="AI475" s="15"/>
      <c r="AJ475" s="15"/>
      <c r="AK475" s="15"/>
      <c r="AL475" s="15"/>
      <c r="AM475" s="15"/>
      <c r="AN475" s="15"/>
      <c r="AO475" s="15"/>
      <c r="AP475" s="15"/>
      <c r="AQ475" s="15"/>
      <c r="AR475" s="15"/>
      <c r="AS475" s="15"/>
      <c r="AT475" s="15"/>
      <c r="AU475" s="15"/>
      <c r="AV475" s="15"/>
      <c r="AW475" s="15"/>
      <c r="AX475" s="15"/>
      <c r="AY475" s="15"/>
    </row>
    <row r="476" spans="30:51">
      <c r="AD476" s="15"/>
      <c r="AE476" s="15"/>
      <c r="AF476" s="15"/>
      <c r="AG476" s="15"/>
      <c r="AH476" s="15"/>
      <c r="AI476" s="15"/>
      <c r="AJ476" s="15"/>
      <c r="AK476" s="15"/>
      <c r="AL476" s="15"/>
      <c r="AM476" s="15"/>
      <c r="AN476" s="15"/>
      <c r="AO476" s="15"/>
      <c r="AP476" s="15"/>
      <c r="AQ476" s="15"/>
      <c r="AR476" s="15"/>
      <c r="AS476" s="15"/>
      <c r="AT476" s="15"/>
      <c r="AU476" s="15"/>
      <c r="AV476" s="15"/>
      <c r="AW476" s="15"/>
      <c r="AX476" s="15"/>
      <c r="AY476" s="15"/>
    </row>
    <row r="477" spans="30:51">
      <c r="AD477" s="15"/>
      <c r="AE477" s="15"/>
      <c r="AF477" s="15"/>
      <c r="AG477" s="15"/>
      <c r="AH477" s="15"/>
      <c r="AI477" s="15"/>
      <c r="AJ477" s="15"/>
      <c r="AK477" s="15"/>
      <c r="AL477" s="15"/>
      <c r="AM477" s="15"/>
      <c r="AN477" s="15"/>
      <c r="AO477" s="15"/>
      <c r="AP477" s="15"/>
      <c r="AQ477" s="15"/>
      <c r="AR477" s="15"/>
      <c r="AS477" s="15"/>
      <c r="AT477" s="15"/>
      <c r="AU477" s="15"/>
      <c r="AV477" s="15"/>
      <c r="AW477" s="15"/>
      <c r="AX477" s="15"/>
      <c r="AY477" s="15"/>
    </row>
    <row r="478" spans="30:51">
      <c r="AD478" s="15"/>
      <c r="AE478" s="15"/>
      <c r="AF478" s="15"/>
      <c r="AG478" s="15"/>
      <c r="AH478" s="15"/>
      <c r="AI478" s="15"/>
      <c r="AJ478" s="15"/>
      <c r="AK478" s="15"/>
      <c r="AL478" s="15"/>
      <c r="AM478" s="15"/>
      <c r="AN478" s="15"/>
      <c r="AO478" s="15"/>
      <c r="AP478" s="15"/>
      <c r="AQ478" s="15"/>
      <c r="AR478" s="15"/>
      <c r="AS478" s="15"/>
      <c r="AT478" s="15"/>
      <c r="AU478" s="15"/>
      <c r="AV478" s="15"/>
      <c r="AW478" s="15"/>
      <c r="AX478" s="15"/>
      <c r="AY478" s="15"/>
    </row>
    <row r="479" spans="30:51">
      <c r="AD479" s="15"/>
      <c r="AE479" s="15"/>
      <c r="AF479" s="15"/>
      <c r="AG479" s="15"/>
      <c r="AH479" s="15"/>
      <c r="AI479" s="15"/>
      <c r="AJ479" s="15"/>
      <c r="AK479" s="15"/>
      <c r="AL479" s="15"/>
      <c r="AM479" s="15"/>
      <c r="AN479" s="15"/>
      <c r="AO479" s="15"/>
      <c r="AP479" s="15"/>
      <c r="AQ479" s="15"/>
      <c r="AR479" s="15"/>
      <c r="AS479" s="15"/>
      <c r="AT479" s="15"/>
      <c r="AU479" s="15"/>
      <c r="AV479" s="15"/>
      <c r="AW479" s="15"/>
      <c r="AX479" s="15"/>
      <c r="AY479" s="15"/>
    </row>
    <row r="480" spans="30:51">
      <c r="AD480" s="15"/>
      <c r="AE480" s="15"/>
      <c r="AF480" s="15"/>
      <c r="AG480" s="15"/>
      <c r="AH480" s="15"/>
      <c r="AI480" s="15"/>
      <c r="AJ480" s="15"/>
      <c r="AK480" s="15"/>
      <c r="AL480" s="15"/>
      <c r="AM480" s="15"/>
      <c r="AN480" s="15"/>
      <c r="AO480" s="15"/>
      <c r="AP480" s="15"/>
      <c r="AQ480" s="15"/>
      <c r="AR480" s="15"/>
      <c r="AS480" s="15"/>
      <c r="AT480" s="15"/>
      <c r="AU480" s="15"/>
      <c r="AV480" s="15"/>
      <c r="AW480" s="15"/>
      <c r="AX480" s="15"/>
      <c r="AY480" s="15"/>
    </row>
    <row r="481" spans="30:51">
      <c r="AD481" s="15"/>
      <c r="AE481" s="15"/>
      <c r="AF481" s="15"/>
      <c r="AG481" s="15"/>
      <c r="AH481" s="15"/>
      <c r="AI481" s="15"/>
      <c r="AJ481" s="15"/>
      <c r="AK481" s="15"/>
      <c r="AL481" s="15"/>
      <c r="AM481" s="15"/>
      <c r="AN481" s="15"/>
      <c r="AO481" s="15"/>
      <c r="AP481" s="15"/>
      <c r="AQ481" s="15"/>
      <c r="AR481" s="15"/>
      <c r="AS481" s="15"/>
      <c r="AT481" s="15"/>
      <c r="AU481" s="15"/>
      <c r="AV481" s="15"/>
      <c r="AW481" s="15"/>
      <c r="AX481" s="15"/>
      <c r="AY481" s="15"/>
    </row>
    <row r="482" spans="30:51">
      <c r="AD482" s="15"/>
      <c r="AE482" s="15"/>
      <c r="AF482" s="15"/>
      <c r="AG482" s="15"/>
      <c r="AH482" s="15"/>
      <c r="AI482" s="15"/>
      <c r="AJ482" s="15"/>
      <c r="AK482" s="15"/>
      <c r="AL482" s="15"/>
      <c r="AM482" s="15"/>
      <c r="AN482" s="15"/>
      <c r="AO482" s="15"/>
      <c r="AP482" s="15"/>
      <c r="AQ482" s="15"/>
      <c r="AR482" s="15"/>
      <c r="AS482" s="15"/>
      <c r="AT482" s="15"/>
      <c r="AU482" s="15"/>
      <c r="AV482" s="15"/>
      <c r="AW482" s="15"/>
      <c r="AX482" s="15"/>
      <c r="AY482" s="15"/>
    </row>
    <row r="483" spans="30:51">
      <c r="AD483" s="15"/>
      <c r="AE483" s="15"/>
      <c r="AF483" s="15"/>
      <c r="AG483" s="15"/>
      <c r="AH483" s="15"/>
      <c r="AI483" s="15"/>
      <c r="AJ483" s="15"/>
      <c r="AK483" s="15"/>
      <c r="AL483" s="15"/>
      <c r="AM483" s="15"/>
      <c r="AN483" s="15"/>
      <c r="AO483" s="15"/>
      <c r="AP483" s="15"/>
      <c r="AQ483" s="15"/>
      <c r="AR483" s="15"/>
      <c r="AS483" s="15"/>
      <c r="AT483" s="15"/>
      <c r="AU483" s="15"/>
      <c r="AV483" s="15"/>
      <c r="AW483" s="15"/>
      <c r="AX483" s="15"/>
      <c r="AY483" s="15"/>
    </row>
    <row r="484" spans="30:51">
      <c r="AD484" s="15"/>
      <c r="AE484" s="15"/>
      <c r="AF484" s="15"/>
      <c r="AG484" s="15"/>
      <c r="AH484" s="15"/>
      <c r="AI484" s="15"/>
      <c r="AJ484" s="15"/>
      <c r="AK484" s="15"/>
      <c r="AL484" s="15"/>
      <c r="AM484" s="15"/>
      <c r="AN484" s="15"/>
      <c r="AO484" s="15"/>
      <c r="AP484" s="15"/>
      <c r="AQ484" s="15"/>
      <c r="AR484" s="15"/>
      <c r="AS484" s="15"/>
      <c r="AT484" s="15"/>
      <c r="AU484" s="15"/>
      <c r="AV484" s="15"/>
      <c r="AW484" s="15"/>
      <c r="AX484" s="15"/>
      <c r="AY484" s="15"/>
    </row>
    <row r="485" spans="30:51">
      <c r="AD485" s="15"/>
      <c r="AE485" s="15"/>
      <c r="AF485" s="15"/>
      <c r="AG485" s="15"/>
      <c r="AH485" s="15"/>
      <c r="AI485" s="15"/>
      <c r="AJ485" s="15"/>
      <c r="AK485" s="15"/>
      <c r="AL485" s="15"/>
      <c r="AM485" s="15"/>
      <c r="AN485" s="15"/>
      <c r="AO485" s="15"/>
      <c r="AP485" s="15"/>
      <c r="AQ485" s="15"/>
      <c r="AR485" s="15"/>
      <c r="AS485" s="15"/>
      <c r="AT485" s="15"/>
      <c r="AU485" s="15"/>
      <c r="AV485" s="15"/>
      <c r="AW485" s="15"/>
      <c r="AX485" s="15"/>
      <c r="AY485" s="15"/>
    </row>
    <row r="486" spans="30:51">
      <c r="AD486" s="15"/>
      <c r="AE486" s="15"/>
      <c r="AF486" s="15"/>
      <c r="AG486" s="15"/>
      <c r="AH486" s="15"/>
      <c r="AI486" s="15"/>
      <c r="AJ486" s="15"/>
      <c r="AK486" s="15"/>
      <c r="AL486" s="15"/>
      <c r="AM486" s="15"/>
      <c r="AN486" s="15"/>
      <c r="AO486" s="15"/>
      <c r="AP486" s="15"/>
      <c r="AQ486" s="15"/>
      <c r="AR486" s="15"/>
      <c r="AS486" s="15"/>
      <c r="AT486" s="15"/>
      <c r="AU486" s="15"/>
      <c r="AV486" s="15"/>
      <c r="AW486" s="15"/>
      <c r="AX486" s="15"/>
      <c r="AY486" s="15"/>
    </row>
    <row r="487" spans="30:51">
      <c r="AD487" s="15"/>
      <c r="AE487" s="15"/>
      <c r="AF487" s="15"/>
      <c r="AG487" s="15"/>
      <c r="AH487" s="15"/>
      <c r="AI487" s="15"/>
      <c r="AJ487" s="15"/>
      <c r="AK487" s="15"/>
      <c r="AL487" s="15"/>
      <c r="AM487" s="15"/>
      <c r="AN487" s="15"/>
      <c r="AO487" s="15"/>
      <c r="AP487" s="15"/>
      <c r="AQ487" s="15"/>
      <c r="AR487" s="15"/>
      <c r="AS487" s="15"/>
      <c r="AT487" s="15"/>
      <c r="AU487" s="15"/>
      <c r="AV487" s="15"/>
      <c r="AW487" s="15"/>
      <c r="AX487" s="15"/>
      <c r="AY487" s="15"/>
    </row>
    <row r="488" spans="30:51">
      <c r="AD488" s="15"/>
      <c r="AE488" s="15"/>
      <c r="AF488" s="15"/>
      <c r="AG488" s="15"/>
      <c r="AH488" s="15"/>
      <c r="AI488" s="15"/>
      <c r="AJ488" s="15"/>
      <c r="AK488" s="15"/>
      <c r="AL488" s="15"/>
      <c r="AM488" s="15"/>
      <c r="AN488" s="15"/>
      <c r="AO488" s="15"/>
      <c r="AP488" s="15"/>
      <c r="AQ488" s="15"/>
      <c r="AR488" s="15"/>
      <c r="AS488" s="15"/>
      <c r="AT488" s="15"/>
      <c r="AU488" s="15"/>
      <c r="AV488" s="15"/>
      <c r="AW488" s="15"/>
      <c r="AX488" s="15"/>
      <c r="AY488" s="15"/>
    </row>
    <row r="489" spans="30:51">
      <c r="AD489" s="15"/>
      <c r="AE489" s="15"/>
      <c r="AF489" s="15"/>
      <c r="AG489" s="15"/>
      <c r="AH489" s="15"/>
      <c r="AI489" s="15"/>
      <c r="AJ489" s="15"/>
      <c r="AK489" s="15"/>
      <c r="AL489" s="15"/>
      <c r="AM489" s="15"/>
      <c r="AN489" s="15"/>
      <c r="AO489" s="15"/>
      <c r="AP489" s="15"/>
      <c r="AQ489" s="15"/>
      <c r="AR489" s="15"/>
      <c r="AS489" s="15"/>
      <c r="AT489" s="15"/>
      <c r="AU489" s="15"/>
      <c r="AV489" s="15"/>
      <c r="AW489" s="15"/>
      <c r="AX489" s="15"/>
      <c r="AY489" s="15"/>
    </row>
    <row r="490" spans="30:51">
      <c r="AD490" s="15"/>
      <c r="AE490" s="15"/>
      <c r="AF490" s="15"/>
      <c r="AG490" s="15"/>
      <c r="AH490" s="15"/>
      <c r="AI490" s="15"/>
      <c r="AJ490" s="15"/>
      <c r="AK490" s="15"/>
      <c r="AL490" s="15"/>
      <c r="AM490" s="15"/>
      <c r="AN490" s="15"/>
      <c r="AO490" s="15"/>
      <c r="AP490" s="15"/>
      <c r="AQ490" s="15"/>
      <c r="AR490" s="15"/>
      <c r="AS490" s="15"/>
      <c r="AT490" s="15"/>
      <c r="AU490" s="15"/>
      <c r="AV490" s="15"/>
      <c r="AW490" s="15"/>
      <c r="AX490" s="15"/>
      <c r="AY490" s="15"/>
    </row>
    <row r="491" spans="30:51">
      <c r="AD491" s="15"/>
      <c r="AE491" s="15"/>
      <c r="AF491" s="15"/>
      <c r="AG491" s="15"/>
      <c r="AH491" s="15"/>
      <c r="AI491" s="15"/>
      <c r="AJ491" s="15"/>
      <c r="AK491" s="15"/>
      <c r="AL491" s="15"/>
      <c r="AM491" s="15"/>
      <c r="AN491" s="15"/>
      <c r="AO491" s="15"/>
      <c r="AP491" s="15"/>
      <c r="AQ491" s="15"/>
      <c r="AR491" s="15"/>
      <c r="AS491" s="15"/>
      <c r="AT491" s="15"/>
      <c r="AU491" s="15"/>
      <c r="AV491" s="15"/>
      <c r="AW491" s="15"/>
      <c r="AX491" s="15"/>
      <c r="AY491" s="15"/>
    </row>
    <row r="492" spans="30:51">
      <c r="AD492" s="15"/>
      <c r="AE492" s="15"/>
      <c r="AF492" s="15"/>
      <c r="AG492" s="15"/>
      <c r="AH492" s="15"/>
      <c r="AI492" s="15"/>
      <c r="AJ492" s="15"/>
      <c r="AK492" s="15"/>
      <c r="AL492" s="15"/>
      <c r="AM492" s="15"/>
      <c r="AN492" s="15"/>
      <c r="AO492" s="15"/>
      <c r="AP492" s="15"/>
      <c r="AQ492" s="15"/>
      <c r="AR492" s="15"/>
      <c r="AS492" s="15"/>
      <c r="AT492" s="15"/>
      <c r="AU492" s="15"/>
      <c r="AV492" s="15"/>
      <c r="AW492" s="15"/>
      <c r="AX492" s="15"/>
      <c r="AY492" s="15"/>
    </row>
    <row r="493" spans="30:51">
      <c r="AD493" s="15"/>
      <c r="AE493" s="15"/>
      <c r="AF493" s="15"/>
      <c r="AG493" s="15"/>
      <c r="AH493" s="15"/>
      <c r="AI493" s="15"/>
      <c r="AJ493" s="15"/>
      <c r="AK493" s="15"/>
      <c r="AL493" s="15"/>
      <c r="AM493" s="15"/>
      <c r="AN493" s="15"/>
      <c r="AO493" s="15"/>
      <c r="AP493" s="15"/>
      <c r="AQ493" s="15"/>
      <c r="AR493" s="15"/>
      <c r="AS493" s="15"/>
      <c r="AT493" s="15"/>
      <c r="AU493" s="15"/>
      <c r="AV493" s="15"/>
      <c r="AW493" s="15"/>
      <c r="AX493" s="15"/>
      <c r="AY493" s="15"/>
    </row>
    <row r="494" spans="30:51">
      <c r="AD494" s="15"/>
      <c r="AE494" s="15"/>
      <c r="AF494" s="15"/>
      <c r="AG494" s="15"/>
      <c r="AH494" s="15"/>
      <c r="AI494" s="15"/>
      <c r="AJ494" s="15"/>
      <c r="AK494" s="15"/>
      <c r="AL494" s="15"/>
      <c r="AM494" s="15"/>
      <c r="AN494" s="15"/>
      <c r="AO494" s="15"/>
      <c r="AP494" s="15"/>
      <c r="AQ494" s="15"/>
      <c r="AR494" s="15"/>
      <c r="AS494" s="15"/>
      <c r="AT494" s="15"/>
      <c r="AU494" s="15"/>
      <c r="AV494" s="15"/>
      <c r="AW494" s="15"/>
      <c r="AX494" s="15"/>
      <c r="AY494" s="15"/>
    </row>
    <row r="495" spans="30:51">
      <c r="AD495" s="15"/>
      <c r="AE495" s="15"/>
      <c r="AF495" s="15"/>
      <c r="AG495" s="15"/>
      <c r="AH495" s="15"/>
      <c r="AI495" s="15"/>
      <c r="AJ495" s="15"/>
      <c r="AK495" s="15"/>
      <c r="AL495" s="15"/>
      <c r="AM495" s="15"/>
      <c r="AN495" s="15"/>
      <c r="AO495" s="15"/>
      <c r="AP495" s="15"/>
      <c r="AQ495" s="15"/>
      <c r="AR495" s="15"/>
      <c r="AS495" s="15"/>
      <c r="AT495" s="15"/>
      <c r="AU495" s="15"/>
      <c r="AV495" s="15"/>
      <c r="AW495" s="15"/>
      <c r="AX495" s="15"/>
      <c r="AY495" s="15"/>
    </row>
    <row r="496" spans="30:51">
      <c r="AD496" s="15"/>
      <c r="AE496" s="15"/>
      <c r="AF496" s="15"/>
      <c r="AG496" s="15"/>
      <c r="AH496" s="15"/>
      <c r="AI496" s="15"/>
      <c r="AJ496" s="15"/>
      <c r="AK496" s="15"/>
      <c r="AL496" s="15"/>
      <c r="AM496" s="15"/>
      <c r="AN496" s="15"/>
      <c r="AO496" s="15"/>
      <c r="AP496" s="15"/>
      <c r="AQ496" s="15"/>
      <c r="AR496" s="15"/>
      <c r="AS496" s="15"/>
      <c r="AT496" s="15"/>
      <c r="AU496" s="15"/>
      <c r="AV496" s="15"/>
      <c r="AW496" s="15"/>
      <c r="AX496" s="15"/>
      <c r="AY496" s="15"/>
    </row>
    <row r="497" spans="30:51">
      <c r="AD497" s="15"/>
      <c r="AE497" s="15"/>
      <c r="AF497" s="15"/>
      <c r="AG497" s="15"/>
      <c r="AH497" s="15"/>
      <c r="AI497" s="15"/>
      <c r="AJ497" s="15"/>
      <c r="AK497" s="15"/>
      <c r="AL497" s="15"/>
      <c r="AM497" s="15"/>
      <c r="AN497" s="15"/>
      <c r="AO497" s="15"/>
      <c r="AP497" s="15"/>
      <c r="AQ497" s="15"/>
      <c r="AR497" s="15"/>
      <c r="AS497" s="15"/>
      <c r="AT497" s="15"/>
      <c r="AU497" s="15"/>
      <c r="AV497" s="15"/>
      <c r="AW497" s="15"/>
      <c r="AX497" s="15"/>
      <c r="AY497" s="15"/>
    </row>
    <row r="498" spans="30:51">
      <c r="AD498" s="15"/>
      <c r="AE498" s="15"/>
      <c r="AF498" s="15"/>
      <c r="AG498" s="15"/>
      <c r="AH498" s="15"/>
      <c r="AI498" s="15"/>
      <c r="AJ498" s="15"/>
      <c r="AK498" s="15"/>
      <c r="AL498" s="15"/>
      <c r="AM498" s="15"/>
      <c r="AN498" s="15"/>
      <c r="AO498" s="15"/>
      <c r="AP498" s="15"/>
      <c r="AQ498" s="15"/>
      <c r="AR498" s="15"/>
      <c r="AS498" s="15"/>
      <c r="AT498" s="15"/>
      <c r="AU498" s="15"/>
      <c r="AV498" s="15"/>
      <c r="AW498" s="15"/>
      <c r="AX498" s="15"/>
      <c r="AY498" s="15"/>
    </row>
    <row r="499" spans="30:51">
      <c r="AD499" s="15"/>
      <c r="AE499" s="15"/>
      <c r="AF499" s="15"/>
      <c r="AG499" s="15"/>
      <c r="AH499" s="15"/>
      <c r="AI499" s="15"/>
      <c r="AJ499" s="15"/>
      <c r="AK499" s="15"/>
      <c r="AL499" s="15"/>
      <c r="AM499" s="15"/>
      <c r="AN499" s="15"/>
      <c r="AO499" s="15"/>
      <c r="AP499" s="15"/>
      <c r="AQ499" s="15"/>
      <c r="AR499" s="15"/>
      <c r="AS499" s="15"/>
      <c r="AT499" s="15"/>
      <c r="AU499" s="15"/>
      <c r="AV499" s="15"/>
      <c r="AW499" s="15"/>
      <c r="AX499" s="15"/>
      <c r="AY499" s="15"/>
    </row>
    <row r="500" spans="30:51">
      <c r="AD500" s="15"/>
      <c r="AE500" s="15"/>
      <c r="AF500" s="15"/>
      <c r="AG500" s="15"/>
      <c r="AH500" s="15"/>
      <c r="AI500" s="15"/>
      <c r="AJ500" s="15"/>
      <c r="AK500" s="15"/>
      <c r="AL500" s="15"/>
      <c r="AM500" s="15"/>
      <c r="AN500" s="15"/>
      <c r="AO500" s="15"/>
      <c r="AP500" s="15"/>
      <c r="AQ500" s="15"/>
      <c r="AR500" s="15"/>
      <c r="AS500" s="15"/>
      <c r="AT500" s="15"/>
      <c r="AU500" s="15"/>
      <c r="AV500" s="15"/>
      <c r="AW500" s="15"/>
      <c r="AX500" s="15"/>
      <c r="AY500" s="15"/>
    </row>
    <row r="501" spans="30:51">
      <c r="AD501" s="15"/>
      <c r="AE501" s="15"/>
      <c r="AF501" s="15"/>
      <c r="AG501" s="15"/>
      <c r="AH501" s="15"/>
      <c r="AI501" s="15"/>
      <c r="AJ501" s="15"/>
      <c r="AK501" s="15"/>
      <c r="AL501" s="15"/>
      <c r="AM501" s="15"/>
      <c r="AN501" s="15"/>
      <c r="AO501" s="15"/>
      <c r="AP501" s="15"/>
      <c r="AQ501" s="15"/>
      <c r="AR501" s="15"/>
      <c r="AS501" s="15"/>
      <c r="AT501" s="15"/>
      <c r="AU501" s="15"/>
      <c r="AV501" s="15"/>
      <c r="AW501" s="15"/>
      <c r="AX501" s="15"/>
      <c r="AY501" s="15"/>
    </row>
    <row r="502" spans="30:51">
      <c r="AD502" s="15"/>
      <c r="AE502" s="15"/>
      <c r="AF502" s="15"/>
      <c r="AG502" s="15"/>
      <c r="AH502" s="15"/>
      <c r="AI502" s="15"/>
      <c r="AJ502" s="15"/>
      <c r="AK502" s="15"/>
      <c r="AL502" s="15"/>
      <c r="AM502" s="15"/>
      <c r="AN502" s="15"/>
      <c r="AO502" s="15"/>
      <c r="AP502" s="15"/>
      <c r="AQ502" s="15"/>
      <c r="AR502" s="15"/>
      <c r="AS502" s="15"/>
      <c r="AT502" s="15"/>
      <c r="AU502" s="15"/>
      <c r="AV502" s="15"/>
      <c r="AW502" s="15"/>
      <c r="AX502" s="15"/>
      <c r="AY502" s="15"/>
    </row>
    <row r="503" spans="30:51">
      <c r="AD503" s="15"/>
      <c r="AE503" s="15"/>
      <c r="AF503" s="15"/>
      <c r="AG503" s="15"/>
      <c r="AH503" s="15"/>
      <c r="AI503" s="15"/>
      <c r="AJ503" s="15"/>
      <c r="AK503" s="15"/>
      <c r="AL503" s="15"/>
      <c r="AM503" s="15"/>
      <c r="AN503" s="15"/>
      <c r="AO503" s="15"/>
      <c r="AP503" s="15"/>
      <c r="AQ503" s="15"/>
      <c r="AR503" s="15"/>
      <c r="AS503" s="15"/>
      <c r="AT503" s="15"/>
      <c r="AU503" s="15"/>
      <c r="AV503" s="15"/>
      <c r="AW503" s="15"/>
      <c r="AX503" s="15"/>
      <c r="AY503" s="15"/>
    </row>
    <row r="504" spans="30:51">
      <c r="AD504" s="15"/>
      <c r="AE504" s="15"/>
      <c r="AF504" s="15"/>
      <c r="AG504" s="15"/>
      <c r="AH504" s="15"/>
      <c r="AI504" s="15"/>
      <c r="AJ504" s="15"/>
      <c r="AK504" s="15"/>
      <c r="AL504" s="15"/>
      <c r="AM504" s="15"/>
      <c r="AN504" s="15"/>
      <c r="AO504" s="15"/>
      <c r="AP504" s="15"/>
      <c r="AQ504" s="15"/>
      <c r="AR504" s="15"/>
      <c r="AS504" s="15"/>
      <c r="AT504" s="15"/>
      <c r="AU504" s="15"/>
      <c r="AV504" s="15"/>
      <c r="AW504" s="15"/>
      <c r="AX504" s="15"/>
      <c r="AY504" s="15"/>
    </row>
    <row r="505" spans="30:51">
      <c r="AD505" s="15"/>
      <c r="AE505" s="15"/>
      <c r="AF505" s="15"/>
      <c r="AG505" s="15"/>
      <c r="AH505" s="15"/>
      <c r="AI505" s="15"/>
      <c r="AJ505" s="15"/>
      <c r="AK505" s="15"/>
      <c r="AL505" s="15"/>
      <c r="AM505" s="15"/>
      <c r="AN505" s="15"/>
      <c r="AO505" s="15"/>
      <c r="AP505" s="15"/>
      <c r="AQ505" s="15"/>
      <c r="AR505" s="15"/>
      <c r="AS505" s="15"/>
      <c r="AT505" s="15"/>
      <c r="AU505" s="15"/>
      <c r="AV505" s="15"/>
      <c r="AW505" s="15"/>
      <c r="AX505" s="15"/>
      <c r="AY505" s="15"/>
    </row>
    <row r="506" spans="30:51">
      <c r="AD506" s="15"/>
      <c r="AE506" s="15"/>
      <c r="AF506" s="15"/>
      <c r="AG506" s="15"/>
      <c r="AH506" s="15"/>
      <c r="AI506" s="15"/>
      <c r="AJ506" s="15"/>
      <c r="AK506" s="15"/>
      <c r="AL506" s="15"/>
      <c r="AM506" s="15"/>
      <c r="AN506" s="15"/>
      <c r="AO506" s="15"/>
      <c r="AP506" s="15"/>
      <c r="AQ506" s="15"/>
      <c r="AR506" s="15"/>
      <c r="AS506" s="15"/>
      <c r="AT506" s="15"/>
      <c r="AU506" s="15"/>
      <c r="AV506" s="15"/>
      <c r="AW506" s="15"/>
      <c r="AX506" s="15"/>
      <c r="AY506" s="15"/>
    </row>
    <row r="507" spans="30:51">
      <c r="AD507" s="15"/>
      <c r="AE507" s="15"/>
      <c r="AF507" s="15"/>
      <c r="AG507" s="15"/>
      <c r="AH507" s="15"/>
      <c r="AI507" s="15"/>
      <c r="AJ507" s="15"/>
      <c r="AK507" s="15"/>
      <c r="AL507" s="15"/>
      <c r="AM507" s="15"/>
      <c r="AN507" s="15"/>
      <c r="AO507" s="15"/>
      <c r="AP507" s="15"/>
      <c r="AQ507" s="15"/>
      <c r="AR507" s="15"/>
      <c r="AS507" s="15"/>
      <c r="AT507" s="15"/>
      <c r="AU507" s="15"/>
      <c r="AV507" s="15"/>
      <c r="AW507" s="15"/>
      <c r="AX507" s="15"/>
      <c r="AY507" s="15"/>
    </row>
    <row r="508" spans="30:51">
      <c r="AD508" s="15"/>
      <c r="AE508" s="15"/>
      <c r="AF508" s="15"/>
      <c r="AG508" s="15"/>
      <c r="AH508" s="15"/>
      <c r="AI508" s="15"/>
      <c r="AJ508" s="15"/>
      <c r="AK508" s="15"/>
      <c r="AL508" s="15"/>
      <c r="AM508" s="15"/>
      <c r="AN508" s="15"/>
      <c r="AO508" s="15"/>
      <c r="AP508" s="15"/>
      <c r="AQ508" s="15"/>
      <c r="AR508" s="15"/>
      <c r="AS508" s="15"/>
      <c r="AT508" s="15"/>
      <c r="AU508" s="15"/>
      <c r="AV508" s="15"/>
      <c r="AW508" s="15"/>
      <c r="AX508" s="15"/>
      <c r="AY508" s="15"/>
    </row>
    <row r="509" spans="30:51">
      <c r="AD509" s="15"/>
      <c r="AE509" s="15"/>
      <c r="AF509" s="15"/>
      <c r="AG509" s="15"/>
      <c r="AH509" s="15"/>
      <c r="AI509" s="15"/>
      <c r="AJ509" s="15"/>
      <c r="AK509" s="15"/>
      <c r="AL509" s="15"/>
      <c r="AM509" s="15"/>
      <c r="AN509" s="15"/>
      <c r="AO509" s="15"/>
      <c r="AP509" s="15"/>
      <c r="AQ509" s="15"/>
      <c r="AR509" s="15"/>
      <c r="AS509" s="15"/>
      <c r="AT509" s="15"/>
      <c r="AU509" s="15"/>
      <c r="AV509" s="15"/>
      <c r="AW509" s="15"/>
      <c r="AX509" s="15"/>
      <c r="AY509" s="15"/>
    </row>
    <row r="510" spans="30:51">
      <c r="AD510" s="15"/>
      <c r="AE510" s="15"/>
      <c r="AF510" s="15"/>
      <c r="AG510" s="15"/>
      <c r="AH510" s="15"/>
      <c r="AI510" s="15"/>
      <c r="AJ510" s="15"/>
      <c r="AK510" s="15"/>
      <c r="AL510" s="15"/>
      <c r="AM510" s="15"/>
      <c r="AN510" s="15"/>
      <c r="AO510" s="15"/>
      <c r="AP510" s="15"/>
      <c r="AQ510" s="15"/>
      <c r="AR510" s="15"/>
      <c r="AS510" s="15"/>
      <c r="AT510" s="15"/>
      <c r="AU510" s="15"/>
      <c r="AV510" s="15"/>
      <c r="AW510" s="15"/>
      <c r="AX510" s="15"/>
      <c r="AY510" s="15"/>
    </row>
    <row r="511" spans="30:51">
      <c r="AD511" s="15"/>
      <c r="AE511" s="15"/>
      <c r="AF511" s="15"/>
      <c r="AG511" s="15"/>
      <c r="AH511" s="15"/>
      <c r="AI511" s="15"/>
      <c r="AJ511" s="15"/>
      <c r="AK511" s="15"/>
      <c r="AL511" s="15"/>
      <c r="AM511" s="15"/>
      <c r="AN511" s="15"/>
      <c r="AO511" s="15"/>
      <c r="AP511" s="15"/>
      <c r="AQ511" s="15"/>
      <c r="AR511" s="15"/>
      <c r="AS511" s="15"/>
      <c r="AT511" s="15"/>
      <c r="AU511" s="15"/>
      <c r="AV511" s="15"/>
      <c r="AW511" s="15"/>
      <c r="AX511" s="15"/>
      <c r="AY511" s="15"/>
    </row>
    <row r="512" spans="30:51">
      <c r="AD512" s="15"/>
      <c r="AE512" s="15"/>
      <c r="AF512" s="15"/>
      <c r="AG512" s="15"/>
      <c r="AH512" s="15"/>
      <c r="AI512" s="15"/>
      <c r="AJ512" s="15"/>
      <c r="AK512" s="15"/>
      <c r="AL512" s="15"/>
      <c r="AM512" s="15"/>
      <c r="AN512" s="15"/>
      <c r="AO512" s="15"/>
      <c r="AP512" s="15"/>
      <c r="AQ512" s="15"/>
      <c r="AR512" s="15"/>
      <c r="AS512" s="15"/>
      <c r="AT512" s="15"/>
      <c r="AU512" s="15"/>
      <c r="AV512" s="15"/>
      <c r="AW512" s="15"/>
      <c r="AX512" s="15"/>
      <c r="AY512" s="15"/>
    </row>
    <row r="513" spans="30:51">
      <c r="AD513" s="15"/>
      <c r="AE513" s="15"/>
      <c r="AF513" s="15"/>
      <c r="AG513" s="15"/>
      <c r="AH513" s="15"/>
      <c r="AI513" s="15"/>
      <c r="AJ513" s="15"/>
      <c r="AK513" s="15"/>
      <c r="AL513" s="15"/>
      <c r="AM513" s="15"/>
      <c r="AN513" s="15"/>
      <c r="AO513" s="15"/>
      <c r="AP513" s="15"/>
      <c r="AQ513" s="15"/>
      <c r="AR513" s="15"/>
      <c r="AS513" s="15"/>
      <c r="AT513" s="15"/>
      <c r="AU513" s="15"/>
      <c r="AV513" s="15"/>
      <c r="AW513" s="15"/>
      <c r="AX513" s="15"/>
      <c r="AY513" s="15"/>
    </row>
    <row r="514" spans="30:51">
      <c r="AD514" s="15"/>
      <c r="AE514" s="15"/>
      <c r="AF514" s="15"/>
      <c r="AG514" s="15"/>
      <c r="AH514" s="15"/>
      <c r="AI514" s="15"/>
      <c r="AJ514" s="15"/>
      <c r="AK514" s="15"/>
      <c r="AL514" s="15"/>
      <c r="AM514" s="15"/>
      <c r="AN514" s="15"/>
      <c r="AO514" s="15"/>
      <c r="AP514" s="15"/>
      <c r="AQ514" s="15"/>
      <c r="AR514" s="15"/>
      <c r="AS514" s="15"/>
      <c r="AT514" s="15"/>
      <c r="AU514" s="15"/>
      <c r="AV514" s="15"/>
      <c r="AW514" s="15"/>
      <c r="AX514" s="15"/>
      <c r="AY514" s="15"/>
    </row>
    <row r="515" spans="30:51">
      <c r="AD515" s="15"/>
      <c r="AE515" s="15"/>
      <c r="AF515" s="15"/>
      <c r="AG515" s="15"/>
      <c r="AH515" s="15"/>
      <c r="AI515" s="15"/>
      <c r="AJ515" s="15"/>
      <c r="AK515" s="15"/>
      <c r="AL515" s="15"/>
      <c r="AM515" s="15"/>
      <c r="AN515" s="15"/>
      <c r="AO515" s="15"/>
      <c r="AP515" s="15"/>
      <c r="AQ515" s="15"/>
      <c r="AR515" s="15"/>
      <c r="AS515" s="15"/>
      <c r="AT515" s="15"/>
      <c r="AU515" s="15"/>
      <c r="AV515" s="15"/>
      <c r="AW515" s="15"/>
      <c r="AX515" s="15"/>
      <c r="AY515" s="15"/>
    </row>
    <row r="516" spans="30:51">
      <c r="AD516" s="15"/>
      <c r="AE516" s="15"/>
      <c r="AF516" s="15"/>
      <c r="AG516" s="15"/>
      <c r="AH516" s="15"/>
      <c r="AI516" s="15"/>
      <c r="AJ516" s="15"/>
      <c r="AK516" s="15"/>
      <c r="AL516" s="15"/>
      <c r="AM516" s="15"/>
      <c r="AN516" s="15"/>
      <c r="AO516" s="15"/>
      <c r="AP516" s="15"/>
      <c r="AQ516" s="15"/>
      <c r="AR516" s="15"/>
      <c r="AS516" s="15"/>
      <c r="AT516" s="15"/>
      <c r="AU516" s="15"/>
      <c r="AV516" s="15"/>
      <c r="AW516" s="15"/>
      <c r="AX516" s="15"/>
      <c r="AY516" s="15"/>
    </row>
    <row r="517" spans="30:51">
      <c r="AD517" s="15"/>
      <c r="AE517" s="15"/>
      <c r="AF517" s="15"/>
      <c r="AG517" s="15"/>
      <c r="AH517" s="15"/>
      <c r="AI517" s="15"/>
      <c r="AJ517" s="15"/>
      <c r="AK517" s="15"/>
      <c r="AL517" s="15"/>
      <c r="AM517" s="15"/>
      <c r="AN517" s="15"/>
      <c r="AO517" s="15"/>
      <c r="AP517" s="15"/>
      <c r="AQ517" s="15"/>
      <c r="AR517" s="15"/>
      <c r="AS517" s="15"/>
      <c r="AT517" s="15"/>
      <c r="AU517" s="15"/>
      <c r="AV517" s="15"/>
      <c r="AW517" s="15"/>
      <c r="AX517" s="15"/>
      <c r="AY517" s="15"/>
    </row>
    <row r="518" spans="30:51">
      <c r="AD518" s="15"/>
      <c r="AE518" s="15"/>
      <c r="AF518" s="15"/>
      <c r="AG518" s="15"/>
      <c r="AH518" s="15"/>
      <c r="AI518" s="15"/>
      <c r="AJ518" s="15"/>
      <c r="AK518" s="15"/>
      <c r="AL518" s="15"/>
      <c r="AM518" s="15"/>
      <c r="AN518" s="15"/>
      <c r="AO518" s="15"/>
      <c r="AP518" s="15"/>
      <c r="AQ518" s="15"/>
      <c r="AR518" s="15"/>
      <c r="AS518" s="15"/>
      <c r="AT518" s="15"/>
      <c r="AU518" s="15"/>
      <c r="AV518" s="15"/>
      <c r="AW518" s="15"/>
      <c r="AX518" s="15"/>
      <c r="AY518" s="15"/>
    </row>
    <row r="519" spans="30:51">
      <c r="AD519" s="15"/>
      <c r="AE519" s="15"/>
      <c r="AF519" s="15"/>
      <c r="AG519" s="15"/>
      <c r="AH519" s="15"/>
      <c r="AI519" s="15"/>
      <c r="AJ519" s="15"/>
      <c r="AK519" s="15"/>
      <c r="AL519" s="15"/>
      <c r="AM519" s="15"/>
      <c r="AN519" s="15"/>
      <c r="AO519" s="15"/>
      <c r="AP519" s="15"/>
      <c r="AQ519" s="15"/>
      <c r="AR519" s="15"/>
      <c r="AS519" s="15"/>
      <c r="AT519" s="15"/>
      <c r="AU519" s="15"/>
      <c r="AV519" s="15"/>
      <c r="AW519" s="15"/>
      <c r="AX519" s="15"/>
      <c r="AY519" s="15"/>
    </row>
    <row r="520" spans="30:51">
      <c r="AD520" s="15"/>
      <c r="AE520" s="15"/>
      <c r="AF520" s="15"/>
      <c r="AG520" s="15"/>
      <c r="AH520" s="15"/>
      <c r="AI520" s="15"/>
      <c r="AJ520" s="15"/>
      <c r="AK520" s="15"/>
      <c r="AL520" s="15"/>
      <c r="AM520" s="15"/>
      <c r="AN520" s="15"/>
      <c r="AO520" s="15"/>
      <c r="AP520" s="15"/>
      <c r="AQ520" s="15"/>
      <c r="AR520" s="15"/>
      <c r="AS520" s="15"/>
      <c r="AT520" s="15"/>
      <c r="AU520" s="15"/>
      <c r="AV520" s="15"/>
      <c r="AW520" s="15"/>
      <c r="AX520" s="15"/>
      <c r="AY520" s="15"/>
    </row>
    <row r="521" spans="30:51">
      <c r="AD521" s="15"/>
      <c r="AE521" s="15"/>
      <c r="AF521" s="15"/>
      <c r="AG521" s="15"/>
      <c r="AH521" s="15"/>
      <c r="AI521" s="15"/>
      <c r="AJ521" s="15"/>
      <c r="AK521" s="15"/>
      <c r="AL521" s="15"/>
      <c r="AM521" s="15"/>
      <c r="AN521" s="15"/>
      <c r="AO521" s="15"/>
      <c r="AP521" s="15"/>
      <c r="AQ521" s="15"/>
      <c r="AR521" s="15"/>
      <c r="AS521" s="15"/>
      <c r="AT521" s="15"/>
      <c r="AU521" s="15"/>
      <c r="AV521" s="15"/>
      <c r="AW521" s="15"/>
      <c r="AX521" s="15"/>
      <c r="AY521" s="15"/>
    </row>
    <row r="522" spans="30:51">
      <c r="AD522" s="15"/>
      <c r="AE522" s="15"/>
      <c r="AF522" s="15"/>
      <c r="AG522" s="15"/>
      <c r="AH522" s="15"/>
      <c r="AI522" s="15"/>
      <c r="AJ522" s="15"/>
      <c r="AK522" s="15"/>
      <c r="AL522" s="15"/>
      <c r="AM522" s="15"/>
      <c r="AN522" s="15"/>
      <c r="AO522" s="15"/>
      <c r="AP522" s="15"/>
      <c r="AQ522" s="15"/>
      <c r="AR522" s="15"/>
      <c r="AS522" s="15"/>
      <c r="AT522" s="15"/>
      <c r="AU522" s="15"/>
      <c r="AV522" s="15"/>
      <c r="AW522" s="15"/>
      <c r="AX522" s="15"/>
      <c r="AY522" s="15"/>
    </row>
    <row r="523" spans="30:51">
      <c r="AD523" s="15"/>
      <c r="AE523" s="15"/>
      <c r="AF523" s="15"/>
      <c r="AG523" s="15"/>
      <c r="AH523" s="15"/>
      <c r="AI523" s="15"/>
      <c r="AJ523" s="15"/>
      <c r="AK523" s="15"/>
      <c r="AL523" s="15"/>
      <c r="AM523" s="15"/>
      <c r="AN523" s="15"/>
      <c r="AO523" s="15"/>
      <c r="AP523" s="15"/>
      <c r="AQ523" s="15"/>
      <c r="AR523" s="15"/>
      <c r="AS523" s="15"/>
      <c r="AT523" s="15"/>
      <c r="AU523" s="15"/>
      <c r="AV523" s="15"/>
      <c r="AW523" s="15"/>
      <c r="AX523" s="15"/>
      <c r="AY523" s="15"/>
    </row>
  </sheetData>
  <mergeCells count="35">
    <mergeCell ref="H53:X53"/>
    <mergeCell ref="K39:L39"/>
    <mergeCell ref="W39:AA39"/>
    <mergeCell ref="M41:S41"/>
    <mergeCell ref="M44:S44"/>
    <mergeCell ref="M46:S46"/>
    <mergeCell ref="M48:S48"/>
    <mergeCell ref="F30:AC30"/>
    <mergeCell ref="F32:O32"/>
    <mergeCell ref="S32:AB32"/>
    <mergeCell ref="A34:C36"/>
    <mergeCell ref="D34:S34"/>
    <mergeCell ref="V34:W34"/>
    <mergeCell ref="D36:S36"/>
    <mergeCell ref="T36:U36"/>
    <mergeCell ref="V36:W36"/>
    <mergeCell ref="F22:AC22"/>
    <mergeCell ref="F24:O24"/>
    <mergeCell ref="S24:AB24"/>
    <mergeCell ref="F26:AB26"/>
    <mergeCell ref="F28:G28"/>
    <mergeCell ref="I28:K28"/>
    <mergeCell ref="S28:W28"/>
    <mergeCell ref="F16:AC16"/>
    <mergeCell ref="B18:D18"/>
    <mergeCell ref="F18:AC18"/>
    <mergeCell ref="F20:G20"/>
    <mergeCell ref="I20:K20"/>
    <mergeCell ref="S20:W20"/>
    <mergeCell ref="I14:R14"/>
    <mergeCell ref="S1:AC1"/>
    <mergeCell ref="D4:Z5"/>
    <mergeCell ref="V7:W7"/>
    <mergeCell ref="F12:P12"/>
    <mergeCell ref="V12:W12"/>
  </mergeCells>
  <phoneticPr fontId="3"/>
  <dataValidations count="2">
    <dataValidation imeMode="off" allowBlank="1" showInputMessage="1" showErrorMessage="1" sqref="W39:AA39 K39:P39 Y34 V36:W36 Y36 V34:W34 S32:AB32 F32:O32 I28:K28 Y7 I20:K20 F20:G20 AA12 Y12 V12:W12 F24:O24 S24:AB24 F26:AB26 F28:G28 AA7" xr:uid="{00000000-0002-0000-0000-000000000000}"/>
    <dataValidation type="list" allowBlank="1" showInputMessage="1" showErrorMessage="1" sqref="A48 A46 A44" xr:uid="{00000000-0002-0000-0000-000001000000}">
      <formula1>#REF!</formula1>
    </dataValidation>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ignoredErrors>
    <ignoredError sqref="V7"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S59"/>
  <sheetViews>
    <sheetView showGridLines="0" showRowColHeaders="0" zoomScaleNormal="100" zoomScalePageLayoutView="90" workbookViewId="0">
      <selection activeCell="C6" sqref="C6:R7"/>
    </sheetView>
  </sheetViews>
  <sheetFormatPr defaultColWidth="10.625" defaultRowHeight="12"/>
  <cols>
    <col min="1" max="3" width="3.75" style="65" customWidth="1"/>
    <col min="4" max="5" width="5.375" style="65" customWidth="1"/>
    <col min="6" max="16" width="3.75" style="65" customWidth="1"/>
    <col min="17" max="17" width="10.25" style="65" customWidth="1"/>
    <col min="18" max="19" width="6.875" style="65" customWidth="1"/>
    <col min="20" max="16384" width="10.625" style="65"/>
  </cols>
  <sheetData>
    <row r="1" spans="1:19" s="64" customFormat="1" ht="15" customHeight="1">
      <c r="A1" s="17" t="s">
        <v>9</v>
      </c>
      <c r="B1" s="77"/>
      <c r="C1" s="77"/>
      <c r="D1" s="77"/>
      <c r="E1" s="77"/>
      <c r="F1" s="77"/>
      <c r="G1" s="77"/>
      <c r="H1" s="77"/>
      <c r="I1" s="77"/>
      <c r="J1" s="77"/>
      <c r="K1" s="77"/>
      <c r="L1" s="77"/>
      <c r="M1" s="77"/>
      <c r="N1" s="77"/>
      <c r="O1" s="77"/>
      <c r="P1" s="78"/>
      <c r="Q1" s="77"/>
      <c r="R1" s="77"/>
      <c r="S1" s="82" t="s">
        <v>197</v>
      </c>
    </row>
    <row r="2" spans="1:19" ht="10.5" customHeight="1">
      <c r="A2" s="78"/>
      <c r="B2" s="78"/>
      <c r="C2" s="78"/>
      <c r="D2" s="78"/>
      <c r="E2" s="78"/>
      <c r="F2" s="78"/>
      <c r="G2" s="78"/>
      <c r="H2" s="78"/>
      <c r="I2" s="78"/>
      <c r="J2" s="78"/>
      <c r="K2" s="78"/>
      <c r="L2" s="78"/>
      <c r="M2" s="78"/>
      <c r="N2" s="78"/>
      <c r="O2" s="78"/>
      <c r="P2" s="78"/>
      <c r="Q2" s="78"/>
      <c r="R2" s="78"/>
      <c r="S2" s="106" t="s">
        <v>226</v>
      </c>
    </row>
    <row r="3" spans="1:19" ht="6.75" customHeight="1">
      <c r="A3" s="74"/>
      <c r="B3" s="74"/>
      <c r="C3" s="74"/>
      <c r="D3" s="75"/>
      <c r="E3" s="75"/>
      <c r="F3" s="75"/>
      <c r="G3" s="75"/>
      <c r="H3" s="75"/>
      <c r="I3" s="75"/>
      <c r="J3" s="75"/>
      <c r="K3" s="76"/>
      <c r="L3" s="76"/>
      <c r="M3" s="66"/>
      <c r="N3" s="74"/>
      <c r="O3" s="74"/>
      <c r="P3" s="74"/>
      <c r="Q3" s="67"/>
      <c r="R3" s="67"/>
    </row>
    <row r="4" spans="1:19" ht="13.5" customHeight="1">
      <c r="A4" s="117" t="s">
        <v>280</v>
      </c>
      <c r="D4" s="75"/>
      <c r="E4" s="75"/>
      <c r="F4" s="75"/>
      <c r="G4" s="75"/>
      <c r="H4" s="75"/>
      <c r="I4" s="75"/>
      <c r="J4" s="75"/>
      <c r="K4" s="76"/>
      <c r="L4" s="76"/>
      <c r="M4" s="66"/>
      <c r="N4" s="74"/>
      <c r="O4" s="74"/>
      <c r="P4" s="74"/>
      <c r="Q4" s="67"/>
      <c r="R4" s="67"/>
    </row>
    <row r="5" spans="1:19" ht="13.5" customHeight="1">
      <c r="A5" s="74"/>
      <c r="B5" s="74"/>
      <c r="C5" s="74"/>
      <c r="D5" s="75"/>
      <c r="E5" s="75"/>
      <c r="F5" s="75"/>
      <c r="G5" s="75"/>
      <c r="H5" s="75"/>
      <c r="I5" s="75"/>
      <c r="J5" s="75"/>
      <c r="K5" s="76"/>
      <c r="L5" s="76"/>
      <c r="M5" s="66"/>
      <c r="N5" s="74"/>
      <c r="O5" s="74"/>
      <c r="P5" s="74"/>
      <c r="Q5" s="67"/>
      <c r="R5" s="67"/>
    </row>
    <row r="6" spans="1:19" ht="12.75" customHeight="1">
      <c r="B6" s="80"/>
      <c r="C6" s="487" t="s">
        <v>265</v>
      </c>
      <c r="D6" s="488"/>
      <c r="E6" s="488"/>
      <c r="F6" s="488"/>
      <c r="G6" s="488"/>
      <c r="H6" s="488"/>
      <c r="I6" s="488"/>
      <c r="J6" s="488"/>
      <c r="K6" s="488"/>
      <c r="L6" s="488"/>
      <c r="M6" s="488"/>
      <c r="N6" s="488"/>
      <c r="O6" s="488"/>
      <c r="P6" s="488"/>
      <c r="Q6" s="488"/>
      <c r="R6" s="489"/>
    </row>
    <row r="7" spans="1:19" ht="12.75" customHeight="1">
      <c r="B7" s="80"/>
      <c r="C7" s="490"/>
      <c r="D7" s="491"/>
      <c r="E7" s="491"/>
      <c r="F7" s="491"/>
      <c r="G7" s="491"/>
      <c r="H7" s="491"/>
      <c r="I7" s="491"/>
      <c r="J7" s="491"/>
      <c r="K7" s="491"/>
      <c r="L7" s="491"/>
      <c r="M7" s="491"/>
      <c r="N7" s="491"/>
      <c r="O7" s="491"/>
      <c r="P7" s="491"/>
      <c r="Q7" s="491"/>
      <c r="R7" s="492"/>
    </row>
    <row r="8" spans="1:19" ht="6.75" customHeight="1">
      <c r="A8" s="80"/>
      <c r="B8" s="80"/>
      <c r="C8" s="80"/>
      <c r="D8" s="80"/>
      <c r="E8" s="80"/>
      <c r="F8" s="80"/>
      <c r="G8" s="80"/>
      <c r="H8" s="80"/>
      <c r="I8" s="80"/>
      <c r="J8" s="80"/>
      <c r="K8" s="80"/>
      <c r="L8" s="80"/>
      <c r="M8" s="80"/>
      <c r="N8" s="80"/>
      <c r="O8" s="80"/>
      <c r="P8" s="80"/>
      <c r="Q8" s="80"/>
      <c r="R8" s="80"/>
    </row>
    <row r="9" spans="1:19" ht="15" customHeight="1">
      <c r="A9" s="493" t="s">
        <v>59</v>
      </c>
      <c r="B9" s="493"/>
      <c r="C9" s="494"/>
      <c r="D9" s="495">
        <f>'１'!F12</f>
        <v>0</v>
      </c>
      <c r="E9" s="496"/>
      <c r="F9" s="496"/>
      <c r="G9" s="496"/>
      <c r="H9" s="496"/>
      <c r="I9" s="496"/>
      <c r="J9" s="497"/>
      <c r="K9" s="501" t="s">
        <v>60</v>
      </c>
      <c r="L9" s="76"/>
      <c r="M9" s="66"/>
      <c r="N9" s="74"/>
      <c r="O9" s="74"/>
      <c r="P9" s="74"/>
      <c r="Q9" s="67"/>
      <c r="R9" s="67"/>
    </row>
    <row r="10" spans="1:19" ht="11.25" customHeight="1">
      <c r="A10" s="493"/>
      <c r="B10" s="493"/>
      <c r="C10" s="494"/>
      <c r="D10" s="498"/>
      <c r="E10" s="499"/>
      <c r="F10" s="499"/>
      <c r="G10" s="499"/>
      <c r="H10" s="499"/>
      <c r="I10" s="499"/>
      <c r="J10" s="500"/>
      <c r="K10" s="501"/>
      <c r="L10" s="76"/>
      <c r="M10" s="66"/>
      <c r="N10" s="74"/>
      <c r="O10" s="74"/>
      <c r="P10" s="74"/>
      <c r="Q10" s="67"/>
      <c r="R10" s="67"/>
    </row>
    <row r="11" spans="1:19" ht="6.75" customHeight="1"/>
    <row r="12" spans="1:19" ht="13.5" customHeight="1">
      <c r="A12" s="67" t="s">
        <v>257</v>
      </c>
      <c r="B12" s="74"/>
      <c r="C12" s="74"/>
      <c r="D12" s="502"/>
      <c r="E12" s="503"/>
      <c r="F12" s="503"/>
      <c r="G12" s="503"/>
      <c r="H12" s="503"/>
      <c r="I12" s="503"/>
      <c r="J12" s="503"/>
      <c r="K12" s="503"/>
      <c r="L12" s="503"/>
      <c r="M12" s="503"/>
      <c r="N12" s="503"/>
      <c r="O12" s="503"/>
      <c r="P12" s="503"/>
      <c r="Q12" s="504"/>
      <c r="R12" s="92"/>
    </row>
    <row r="13" spans="1:19" ht="12.75" customHeight="1">
      <c r="A13" s="67" t="s">
        <v>64</v>
      </c>
      <c r="B13" s="74"/>
      <c r="C13" s="74"/>
      <c r="D13" s="505"/>
      <c r="E13" s="506"/>
      <c r="F13" s="506"/>
      <c r="G13" s="506"/>
      <c r="H13" s="506"/>
      <c r="I13" s="506"/>
      <c r="J13" s="506"/>
      <c r="K13" s="506"/>
      <c r="L13" s="506"/>
      <c r="M13" s="506"/>
      <c r="N13" s="506"/>
      <c r="O13" s="506"/>
      <c r="P13" s="506"/>
      <c r="Q13" s="507"/>
      <c r="R13" s="92"/>
    </row>
    <row r="14" spans="1:19" ht="7.5" customHeight="1">
      <c r="A14" s="74"/>
      <c r="B14" s="74"/>
      <c r="C14" s="74"/>
      <c r="D14" s="75"/>
      <c r="E14" s="75"/>
      <c r="F14" s="75"/>
      <c r="G14" s="75"/>
      <c r="H14" s="75"/>
      <c r="I14" s="75"/>
      <c r="J14" s="75"/>
      <c r="K14" s="76"/>
      <c r="L14" s="76"/>
      <c r="M14" s="66"/>
      <c r="N14" s="74"/>
      <c r="O14" s="74"/>
      <c r="P14" s="74"/>
      <c r="Q14" s="67"/>
      <c r="R14" s="67"/>
    </row>
    <row r="15" spans="1:19" ht="15.75" customHeight="1">
      <c r="A15" s="74" t="s">
        <v>231</v>
      </c>
      <c r="B15" s="74"/>
      <c r="C15" s="74"/>
      <c r="D15" s="508"/>
      <c r="E15" s="509"/>
      <c r="F15" s="75" t="s">
        <v>66</v>
      </c>
      <c r="H15" s="75"/>
      <c r="I15" s="75"/>
      <c r="J15" s="75"/>
      <c r="K15" s="76"/>
      <c r="L15" s="76"/>
      <c r="M15" s="66"/>
      <c r="N15" s="74"/>
      <c r="O15" s="74"/>
      <c r="P15" s="74"/>
      <c r="Q15" s="67"/>
      <c r="R15" s="67"/>
    </row>
    <row r="16" spans="1:19" s="68" customFormat="1" ht="12.75" customHeight="1">
      <c r="A16" s="69"/>
      <c r="B16" s="69"/>
      <c r="C16" s="69"/>
      <c r="D16" s="69"/>
      <c r="E16" s="69"/>
      <c r="F16" s="69"/>
      <c r="G16" s="69"/>
      <c r="H16" s="70"/>
      <c r="I16" s="71"/>
      <c r="J16" s="70"/>
      <c r="K16" s="70"/>
      <c r="L16" s="70"/>
      <c r="M16" s="70"/>
      <c r="N16" s="70"/>
      <c r="O16" s="70"/>
      <c r="P16" s="70"/>
      <c r="Q16" s="70"/>
      <c r="R16" s="70"/>
    </row>
    <row r="17" spans="1:19" s="68" customFormat="1" ht="15" customHeight="1">
      <c r="A17" s="519" t="s">
        <v>232</v>
      </c>
      <c r="B17" s="521" t="s">
        <v>61</v>
      </c>
      <c r="C17" s="522"/>
      <c r="D17" s="525" t="s">
        <v>233</v>
      </c>
      <c r="E17" s="527" t="s">
        <v>258</v>
      </c>
      <c r="F17" s="529" t="s">
        <v>234</v>
      </c>
      <c r="G17" s="530"/>
      <c r="H17" s="530"/>
      <c r="I17" s="530"/>
      <c r="J17" s="530"/>
      <c r="K17" s="530"/>
      <c r="L17" s="530"/>
      <c r="M17" s="530"/>
      <c r="N17" s="530"/>
      <c r="O17" s="530"/>
      <c r="P17" s="531"/>
      <c r="Q17" s="535" t="s">
        <v>63</v>
      </c>
      <c r="R17" s="510" t="s">
        <v>235</v>
      </c>
      <c r="S17" s="511"/>
    </row>
    <row r="18" spans="1:19" s="68" customFormat="1" ht="15" customHeight="1">
      <c r="A18" s="520"/>
      <c r="B18" s="523"/>
      <c r="C18" s="524"/>
      <c r="D18" s="526"/>
      <c r="E18" s="528"/>
      <c r="F18" s="532"/>
      <c r="G18" s="533"/>
      <c r="H18" s="533"/>
      <c r="I18" s="533"/>
      <c r="J18" s="533"/>
      <c r="K18" s="533"/>
      <c r="L18" s="533"/>
      <c r="M18" s="533"/>
      <c r="N18" s="533"/>
      <c r="O18" s="533"/>
      <c r="P18" s="534"/>
      <c r="Q18" s="536"/>
      <c r="R18" s="512"/>
      <c r="S18" s="513"/>
    </row>
    <row r="19" spans="1:19" s="68" customFormat="1" ht="15.75" customHeight="1">
      <c r="A19" s="72">
        <v>1</v>
      </c>
      <c r="B19" s="514"/>
      <c r="C19" s="515"/>
      <c r="D19" s="72"/>
      <c r="E19" s="72"/>
      <c r="F19" s="516"/>
      <c r="G19" s="516"/>
      <c r="H19" s="516"/>
      <c r="I19" s="516"/>
      <c r="J19" s="516"/>
      <c r="K19" s="516"/>
      <c r="L19" s="516"/>
      <c r="M19" s="516"/>
      <c r="N19" s="516"/>
      <c r="O19" s="516"/>
      <c r="P19" s="516"/>
      <c r="Q19" s="91"/>
      <c r="R19" s="517"/>
      <c r="S19" s="518"/>
    </row>
    <row r="20" spans="1:19" s="68" customFormat="1" ht="15.75" customHeight="1">
      <c r="A20" s="72">
        <v>2</v>
      </c>
      <c r="B20" s="514"/>
      <c r="C20" s="515"/>
      <c r="D20" s="72"/>
      <c r="E20" s="72"/>
      <c r="F20" s="516"/>
      <c r="G20" s="516"/>
      <c r="H20" s="516"/>
      <c r="I20" s="516"/>
      <c r="J20" s="516"/>
      <c r="K20" s="516"/>
      <c r="L20" s="516"/>
      <c r="M20" s="516"/>
      <c r="N20" s="516"/>
      <c r="O20" s="516"/>
      <c r="P20" s="516"/>
      <c r="Q20" s="91"/>
      <c r="R20" s="517"/>
      <c r="S20" s="518"/>
    </row>
    <row r="21" spans="1:19" s="68" customFormat="1" ht="15.75" customHeight="1">
      <c r="A21" s="72">
        <v>3</v>
      </c>
      <c r="B21" s="514"/>
      <c r="C21" s="515"/>
      <c r="D21" s="72"/>
      <c r="E21" s="72"/>
      <c r="F21" s="516"/>
      <c r="G21" s="516"/>
      <c r="H21" s="516"/>
      <c r="I21" s="516"/>
      <c r="J21" s="516"/>
      <c r="K21" s="516"/>
      <c r="L21" s="516"/>
      <c r="M21" s="516"/>
      <c r="N21" s="516"/>
      <c r="O21" s="516"/>
      <c r="P21" s="516"/>
      <c r="Q21" s="91"/>
      <c r="R21" s="517"/>
      <c r="S21" s="518"/>
    </row>
    <row r="22" spans="1:19" s="68" customFormat="1" ht="15.75" customHeight="1">
      <c r="A22" s="72">
        <v>4</v>
      </c>
      <c r="B22" s="514"/>
      <c r="C22" s="515"/>
      <c r="D22" s="72"/>
      <c r="E22" s="72"/>
      <c r="F22" s="516"/>
      <c r="G22" s="516"/>
      <c r="H22" s="516"/>
      <c r="I22" s="516"/>
      <c r="J22" s="516"/>
      <c r="K22" s="516"/>
      <c r="L22" s="516"/>
      <c r="M22" s="516"/>
      <c r="N22" s="516"/>
      <c r="O22" s="516"/>
      <c r="P22" s="516"/>
      <c r="Q22" s="91"/>
      <c r="R22" s="517"/>
      <c r="S22" s="518"/>
    </row>
    <row r="23" spans="1:19" s="68" customFormat="1" ht="15.75" customHeight="1">
      <c r="A23" s="72">
        <v>5</v>
      </c>
      <c r="B23" s="514"/>
      <c r="C23" s="515"/>
      <c r="D23" s="72"/>
      <c r="E23" s="72"/>
      <c r="F23" s="516"/>
      <c r="G23" s="516"/>
      <c r="H23" s="516"/>
      <c r="I23" s="516"/>
      <c r="J23" s="516"/>
      <c r="K23" s="516"/>
      <c r="L23" s="516"/>
      <c r="M23" s="516"/>
      <c r="N23" s="516"/>
      <c r="O23" s="516"/>
      <c r="P23" s="516"/>
      <c r="Q23" s="91"/>
      <c r="R23" s="517"/>
      <c r="S23" s="518"/>
    </row>
    <row r="24" spans="1:19" s="68" customFormat="1" ht="15.75" customHeight="1">
      <c r="A24" s="72">
        <v>6</v>
      </c>
      <c r="B24" s="514"/>
      <c r="C24" s="515"/>
      <c r="D24" s="72"/>
      <c r="E24" s="72"/>
      <c r="F24" s="516"/>
      <c r="G24" s="516"/>
      <c r="H24" s="516"/>
      <c r="I24" s="516"/>
      <c r="J24" s="516"/>
      <c r="K24" s="516"/>
      <c r="L24" s="516"/>
      <c r="M24" s="516"/>
      <c r="N24" s="516"/>
      <c r="O24" s="516"/>
      <c r="P24" s="516"/>
      <c r="Q24" s="91"/>
      <c r="R24" s="517"/>
      <c r="S24" s="518"/>
    </row>
    <row r="25" spans="1:19" s="68" customFormat="1" ht="15.75" customHeight="1">
      <c r="A25" s="72">
        <v>7</v>
      </c>
      <c r="B25" s="514"/>
      <c r="C25" s="515"/>
      <c r="D25" s="72"/>
      <c r="E25" s="72"/>
      <c r="F25" s="516"/>
      <c r="G25" s="516"/>
      <c r="H25" s="516"/>
      <c r="I25" s="516"/>
      <c r="J25" s="516"/>
      <c r="K25" s="516"/>
      <c r="L25" s="516"/>
      <c r="M25" s="516"/>
      <c r="N25" s="516"/>
      <c r="O25" s="516"/>
      <c r="P25" s="516"/>
      <c r="Q25" s="91"/>
      <c r="R25" s="517"/>
      <c r="S25" s="518"/>
    </row>
    <row r="26" spans="1:19" s="68" customFormat="1" ht="15.75" customHeight="1">
      <c r="A26" s="72">
        <v>8</v>
      </c>
      <c r="B26" s="514"/>
      <c r="C26" s="515"/>
      <c r="D26" s="72"/>
      <c r="E26" s="72"/>
      <c r="F26" s="516"/>
      <c r="G26" s="516"/>
      <c r="H26" s="516"/>
      <c r="I26" s="516"/>
      <c r="J26" s="516"/>
      <c r="K26" s="516"/>
      <c r="L26" s="516"/>
      <c r="M26" s="516"/>
      <c r="N26" s="516"/>
      <c r="O26" s="516"/>
      <c r="P26" s="516"/>
      <c r="Q26" s="91"/>
      <c r="R26" s="517"/>
      <c r="S26" s="518"/>
    </row>
    <row r="27" spans="1:19" s="68" customFormat="1" ht="15.75" customHeight="1">
      <c r="A27" s="72">
        <v>9</v>
      </c>
      <c r="B27" s="514"/>
      <c r="C27" s="515"/>
      <c r="D27" s="72"/>
      <c r="E27" s="72"/>
      <c r="F27" s="516"/>
      <c r="G27" s="516"/>
      <c r="H27" s="516"/>
      <c r="I27" s="516"/>
      <c r="J27" s="516"/>
      <c r="K27" s="516"/>
      <c r="L27" s="516"/>
      <c r="M27" s="516"/>
      <c r="N27" s="516"/>
      <c r="O27" s="516"/>
      <c r="P27" s="516"/>
      <c r="Q27" s="91"/>
      <c r="R27" s="517"/>
      <c r="S27" s="518"/>
    </row>
    <row r="28" spans="1:19" s="68" customFormat="1" ht="15.75" customHeight="1">
      <c r="A28" s="72">
        <v>10</v>
      </c>
      <c r="B28" s="514"/>
      <c r="C28" s="515"/>
      <c r="D28" s="72"/>
      <c r="E28" s="72"/>
      <c r="F28" s="516"/>
      <c r="G28" s="516"/>
      <c r="H28" s="516"/>
      <c r="I28" s="516"/>
      <c r="J28" s="516"/>
      <c r="K28" s="516"/>
      <c r="L28" s="516"/>
      <c r="M28" s="516"/>
      <c r="N28" s="516"/>
      <c r="O28" s="516"/>
      <c r="P28" s="516"/>
      <c r="Q28" s="91"/>
      <c r="R28" s="517"/>
      <c r="S28" s="518"/>
    </row>
    <row r="29" spans="1:19" s="68" customFormat="1" ht="15.75" customHeight="1">
      <c r="A29" s="72">
        <v>11</v>
      </c>
      <c r="B29" s="514"/>
      <c r="C29" s="515"/>
      <c r="D29" s="72"/>
      <c r="E29" s="72"/>
      <c r="F29" s="516"/>
      <c r="G29" s="516"/>
      <c r="H29" s="516"/>
      <c r="I29" s="516"/>
      <c r="J29" s="516"/>
      <c r="K29" s="516"/>
      <c r="L29" s="516"/>
      <c r="M29" s="516"/>
      <c r="N29" s="516"/>
      <c r="O29" s="516"/>
      <c r="P29" s="516"/>
      <c r="Q29" s="91"/>
      <c r="R29" s="517"/>
      <c r="S29" s="518"/>
    </row>
    <row r="30" spans="1:19" s="68" customFormat="1" ht="15.75" customHeight="1">
      <c r="A30" s="72">
        <v>12</v>
      </c>
      <c r="B30" s="514"/>
      <c r="C30" s="515"/>
      <c r="D30" s="72"/>
      <c r="E30" s="72"/>
      <c r="F30" s="516"/>
      <c r="G30" s="516"/>
      <c r="H30" s="516"/>
      <c r="I30" s="516"/>
      <c r="J30" s="516"/>
      <c r="K30" s="516"/>
      <c r="L30" s="516"/>
      <c r="M30" s="516"/>
      <c r="N30" s="516"/>
      <c r="O30" s="516"/>
      <c r="P30" s="516"/>
      <c r="Q30" s="91"/>
      <c r="R30" s="517"/>
      <c r="S30" s="518"/>
    </row>
    <row r="31" spans="1:19" s="68" customFormat="1" ht="15.75" customHeight="1">
      <c r="A31" s="72">
        <v>13</v>
      </c>
      <c r="B31" s="514"/>
      <c r="C31" s="515"/>
      <c r="D31" s="72"/>
      <c r="E31" s="72"/>
      <c r="F31" s="516"/>
      <c r="G31" s="516"/>
      <c r="H31" s="516"/>
      <c r="I31" s="516"/>
      <c r="J31" s="516"/>
      <c r="K31" s="516"/>
      <c r="L31" s="516"/>
      <c r="M31" s="516"/>
      <c r="N31" s="516"/>
      <c r="O31" s="516"/>
      <c r="P31" s="516"/>
      <c r="Q31" s="91"/>
      <c r="R31" s="517"/>
      <c r="S31" s="518"/>
    </row>
    <row r="32" spans="1:19" s="68" customFormat="1" ht="15.75" customHeight="1">
      <c r="A32" s="72">
        <v>14</v>
      </c>
      <c r="B32" s="514"/>
      <c r="C32" s="515"/>
      <c r="D32" s="72"/>
      <c r="E32" s="72"/>
      <c r="F32" s="516"/>
      <c r="G32" s="516"/>
      <c r="H32" s="516"/>
      <c r="I32" s="516"/>
      <c r="J32" s="516"/>
      <c r="K32" s="516"/>
      <c r="L32" s="516"/>
      <c r="M32" s="516"/>
      <c r="N32" s="516"/>
      <c r="O32" s="516"/>
      <c r="P32" s="516"/>
      <c r="Q32" s="91"/>
      <c r="R32" s="517"/>
      <c r="S32" s="518"/>
    </row>
    <row r="33" spans="1:19" s="68" customFormat="1" ht="15.75" customHeight="1">
      <c r="A33" s="72">
        <v>15</v>
      </c>
      <c r="B33" s="514"/>
      <c r="C33" s="515"/>
      <c r="D33" s="72"/>
      <c r="E33" s="72"/>
      <c r="F33" s="516"/>
      <c r="G33" s="516"/>
      <c r="H33" s="516"/>
      <c r="I33" s="516"/>
      <c r="J33" s="516"/>
      <c r="K33" s="516"/>
      <c r="L33" s="516"/>
      <c r="M33" s="516"/>
      <c r="N33" s="516"/>
      <c r="O33" s="516"/>
      <c r="P33" s="516"/>
      <c r="Q33" s="91"/>
      <c r="R33" s="517"/>
      <c r="S33" s="518"/>
    </row>
    <row r="34" spans="1:19" s="68" customFormat="1" ht="15.75" customHeight="1">
      <c r="A34" s="72">
        <v>16</v>
      </c>
      <c r="B34" s="514"/>
      <c r="C34" s="515"/>
      <c r="D34" s="72"/>
      <c r="E34" s="72"/>
      <c r="F34" s="516"/>
      <c r="G34" s="516"/>
      <c r="H34" s="516"/>
      <c r="I34" s="516"/>
      <c r="J34" s="516"/>
      <c r="K34" s="516"/>
      <c r="L34" s="516"/>
      <c r="M34" s="516"/>
      <c r="N34" s="516"/>
      <c r="O34" s="516"/>
      <c r="P34" s="516"/>
      <c r="Q34" s="91"/>
      <c r="R34" s="517"/>
      <c r="S34" s="518"/>
    </row>
    <row r="35" spans="1:19" s="68" customFormat="1" ht="15.75" customHeight="1">
      <c r="A35" s="72">
        <v>17</v>
      </c>
      <c r="B35" s="514"/>
      <c r="C35" s="515"/>
      <c r="D35" s="72"/>
      <c r="E35" s="72"/>
      <c r="F35" s="516"/>
      <c r="G35" s="516"/>
      <c r="H35" s="516"/>
      <c r="I35" s="516"/>
      <c r="J35" s="516"/>
      <c r="K35" s="516"/>
      <c r="L35" s="516"/>
      <c r="M35" s="516"/>
      <c r="N35" s="516"/>
      <c r="O35" s="516"/>
      <c r="P35" s="516"/>
      <c r="Q35" s="91"/>
      <c r="R35" s="517"/>
      <c r="S35" s="518"/>
    </row>
    <row r="36" spans="1:19" s="68" customFormat="1" ht="15.75" customHeight="1">
      <c r="A36" s="72">
        <v>18</v>
      </c>
      <c r="B36" s="514"/>
      <c r="C36" s="515"/>
      <c r="D36" s="72"/>
      <c r="E36" s="72"/>
      <c r="F36" s="516"/>
      <c r="G36" s="516"/>
      <c r="H36" s="516"/>
      <c r="I36" s="516"/>
      <c r="J36" s="516"/>
      <c r="K36" s="516"/>
      <c r="L36" s="516"/>
      <c r="M36" s="516"/>
      <c r="N36" s="516"/>
      <c r="O36" s="516"/>
      <c r="P36" s="516"/>
      <c r="Q36" s="91"/>
      <c r="R36" s="517"/>
      <c r="S36" s="518"/>
    </row>
    <row r="37" spans="1:19" s="68" customFormat="1" ht="15.75" customHeight="1">
      <c r="A37" s="72">
        <v>19</v>
      </c>
      <c r="B37" s="514"/>
      <c r="C37" s="515"/>
      <c r="D37" s="72"/>
      <c r="E37" s="72"/>
      <c r="F37" s="516"/>
      <c r="G37" s="516"/>
      <c r="H37" s="516"/>
      <c r="I37" s="516"/>
      <c r="J37" s="516"/>
      <c r="K37" s="516"/>
      <c r="L37" s="516"/>
      <c r="M37" s="516"/>
      <c r="N37" s="516"/>
      <c r="O37" s="516"/>
      <c r="P37" s="516"/>
      <c r="Q37" s="91"/>
      <c r="R37" s="517"/>
      <c r="S37" s="518"/>
    </row>
    <row r="38" spans="1:19" s="68" customFormat="1" ht="15.75" customHeight="1">
      <c r="A38" s="72">
        <v>20</v>
      </c>
      <c r="B38" s="514"/>
      <c r="C38" s="515"/>
      <c r="D38" s="72"/>
      <c r="E38" s="72"/>
      <c r="F38" s="516"/>
      <c r="G38" s="516"/>
      <c r="H38" s="516"/>
      <c r="I38" s="516"/>
      <c r="J38" s="516"/>
      <c r="K38" s="516"/>
      <c r="L38" s="516"/>
      <c r="M38" s="516"/>
      <c r="N38" s="516"/>
      <c r="O38" s="516"/>
      <c r="P38" s="516"/>
      <c r="Q38" s="91"/>
      <c r="R38" s="517"/>
      <c r="S38" s="518"/>
    </row>
    <row r="39" spans="1:19" s="68" customFormat="1" ht="15.75" customHeight="1">
      <c r="A39" s="72">
        <v>21</v>
      </c>
      <c r="B39" s="514"/>
      <c r="C39" s="515"/>
      <c r="D39" s="72"/>
      <c r="E39" s="72"/>
      <c r="F39" s="516"/>
      <c r="G39" s="516"/>
      <c r="H39" s="516"/>
      <c r="I39" s="516"/>
      <c r="J39" s="516"/>
      <c r="K39" s="516"/>
      <c r="L39" s="516"/>
      <c r="M39" s="516"/>
      <c r="N39" s="516"/>
      <c r="O39" s="516"/>
      <c r="P39" s="516"/>
      <c r="Q39" s="91"/>
      <c r="R39" s="517"/>
      <c r="S39" s="518"/>
    </row>
    <row r="40" spans="1:19" s="68" customFormat="1" ht="15.75" customHeight="1">
      <c r="A40" s="72">
        <v>22</v>
      </c>
      <c r="B40" s="514"/>
      <c r="C40" s="515"/>
      <c r="D40" s="72"/>
      <c r="E40" s="72"/>
      <c r="F40" s="516"/>
      <c r="G40" s="516"/>
      <c r="H40" s="516"/>
      <c r="I40" s="516"/>
      <c r="J40" s="516"/>
      <c r="K40" s="516"/>
      <c r="L40" s="516"/>
      <c r="M40" s="516"/>
      <c r="N40" s="516"/>
      <c r="O40" s="516"/>
      <c r="P40" s="516"/>
      <c r="Q40" s="91"/>
      <c r="R40" s="517"/>
      <c r="S40" s="518"/>
    </row>
    <row r="41" spans="1:19" s="68" customFormat="1" ht="15.75" customHeight="1">
      <c r="A41" s="72">
        <v>23</v>
      </c>
      <c r="B41" s="514"/>
      <c r="C41" s="515"/>
      <c r="D41" s="72"/>
      <c r="E41" s="72"/>
      <c r="F41" s="516"/>
      <c r="G41" s="516"/>
      <c r="H41" s="516"/>
      <c r="I41" s="516"/>
      <c r="J41" s="516"/>
      <c r="K41" s="516"/>
      <c r="L41" s="516"/>
      <c r="M41" s="516"/>
      <c r="N41" s="516"/>
      <c r="O41" s="516"/>
      <c r="P41" s="516"/>
      <c r="Q41" s="91"/>
      <c r="R41" s="517"/>
      <c r="S41" s="518"/>
    </row>
    <row r="42" spans="1:19" s="68" customFormat="1" ht="15.75" customHeight="1">
      <c r="A42" s="72">
        <v>24</v>
      </c>
      <c r="B42" s="514"/>
      <c r="C42" s="515"/>
      <c r="D42" s="72"/>
      <c r="E42" s="72"/>
      <c r="F42" s="516"/>
      <c r="G42" s="516"/>
      <c r="H42" s="516"/>
      <c r="I42" s="516"/>
      <c r="J42" s="516"/>
      <c r="K42" s="516"/>
      <c r="L42" s="516"/>
      <c r="M42" s="516"/>
      <c r="N42" s="516"/>
      <c r="O42" s="516"/>
      <c r="P42" s="516"/>
      <c r="Q42" s="91"/>
      <c r="R42" s="517"/>
      <c r="S42" s="518"/>
    </row>
    <row r="43" spans="1:19" s="68" customFormat="1" ht="15.75" customHeight="1">
      <c r="A43" s="72">
        <v>25</v>
      </c>
      <c r="B43" s="514"/>
      <c r="C43" s="515"/>
      <c r="D43" s="72"/>
      <c r="E43" s="72"/>
      <c r="F43" s="516"/>
      <c r="G43" s="516"/>
      <c r="H43" s="516"/>
      <c r="I43" s="516"/>
      <c r="J43" s="516"/>
      <c r="K43" s="516"/>
      <c r="L43" s="516"/>
      <c r="M43" s="516"/>
      <c r="N43" s="516"/>
      <c r="O43" s="516"/>
      <c r="P43" s="516"/>
      <c r="Q43" s="91"/>
      <c r="R43" s="517"/>
      <c r="S43" s="518"/>
    </row>
    <row r="44" spans="1:19" s="68" customFormat="1" ht="15.75" customHeight="1">
      <c r="A44" s="72">
        <v>26</v>
      </c>
      <c r="B44" s="514"/>
      <c r="C44" s="515"/>
      <c r="D44" s="72"/>
      <c r="E44" s="72"/>
      <c r="F44" s="516"/>
      <c r="G44" s="516"/>
      <c r="H44" s="516"/>
      <c r="I44" s="516"/>
      <c r="J44" s="516"/>
      <c r="K44" s="516"/>
      <c r="L44" s="516"/>
      <c r="M44" s="516"/>
      <c r="N44" s="516"/>
      <c r="O44" s="516"/>
      <c r="P44" s="516"/>
      <c r="Q44" s="91"/>
      <c r="R44" s="517"/>
      <c r="S44" s="518"/>
    </row>
    <row r="45" spans="1:19" s="68" customFormat="1" ht="15.75" customHeight="1">
      <c r="A45" s="72">
        <v>27</v>
      </c>
      <c r="B45" s="514"/>
      <c r="C45" s="515"/>
      <c r="D45" s="72"/>
      <c r="E45" s="72"/>
      <c r="F45" s="516"/>
      <c r="G45" s="516"/>
      <c r="H45" s="516"/>
      <c r="I45" s="516"/>
      <c r="J45" s="516"/>
      <c r="K45" s="516"/>
      <c r="L45" s="516"/>
      <c r="M45" s="516"/>
      <c r="N45" s="516"/>
      <c r="O45" s="516"/>
      <c r="P45" s="516"/>
      <c r="Q45" s="91"/>
      <c r="R45" s="517"/>
      <c r="S45" s="518"/>
    </row>
    <row r="46" spans="1:19" s="68" customFormat="1" ht="15.75" customHeight="1">
      <c r="A46" s="72">
        <v>28</v>
      </c>
      <c r="B46" s="514"/>
      <c r="C46" s="515"/>
      <c r="D46" s="72"/>
      <c r="E46" s="72"/>
      <c r="F46" s="516"/>
      <c r="G46" s="516"/>
      <c r="H46" s="516"/>
      <c r="I46" s="516"/>
      <c r="J46" s="516"/>
      <c r="K46" s="516"/>
      <c r="L46" s="516"/>
      <c r="M46" s="516"/>
      <c r="N46" s="516"/>
      <c r="O46" s="516"/>
      <c r="P46" s="516"/>
      <c r="Q46" s="91"/>
      <c r="R46" s="517"/>
      <c r="S46" s="518"/>
    </row>
    <row r="47" spans="1:19" s="68" customFormat="1" ht="15.75" customHeight="1">
      <c r="A47" s="72">
        <v>29</v>
      </c>
      <c r="B47" s="514"/>
      <c r="C47" s="515"/>
      <c r="D47" s="72"/>
      <c r="E47" s="72"/>
      <c r="F47" s="516"/>
      <c r="G47" s="516"/>
      <c r="H47" s="516"/>
      <c r="I47" s="516"/>
      <c r="J47" s="516"/>
      <c r="K47" s="516"/>
      <c r="L47" s="516"/>
      <c r="M47" s="516"/>
      <c r="N47" s="516"/>
      <c r="O47" s="516"/>
      <c r="P47" s="516"/>
      <c r="Q47" s="91"/>
      <c r="R47" s="517"/>
      <c r="S47" s="518"/>
    </row>
    <row r="48" spans="1:19" s="68" customFormat="1" ht="15.75" customHeight="1">
      <c r="A48" s="72">
        <v>30</v>
      </c>
      <c r="B48" s="514"/>
      <c r="C48" s="515"/>
      <c r="D48" s="72"/>
      <c r="E48" s="72"/>
      <c r="F48" s="516"/>
      <c r="G48" s="516"/>
      <c r="H48" s="516"/>
      <c r="I48" s="516"/>
      <c r="J48" s="516"/>
      <c r="K48" s="516"/>
      <c r="L48" s="516"/>
      <c r="M48" s="516"/>
      <c r="N48" s="516"/>
      <c r="O48" s="516"/>
      <c r="P48" s="516"/>
      <c r="Q48" s="91"/>
      <c r="R48" s="517"/>
      <c r="S48" s="518"/>
    </row>
    <row r="49" spans="1:18" s="73" customFormat="1" ht="12" customHeight="1">
      <c r="A49" s="73" t="s">
        <v>62</v>
      </c>
    </row>
    <row r="50" spans="1:18" ht="12" customHeight="1">
      <c r="A50" s="73" t="s">
        <v>259</v>
      </c>
      <c r="B50" s="73"/>
      <c r="C50" s="73"/>
      <c r="D50" s="73"/>
      <c r="E50" s="73"/>
      <c r="F50" s="73"/>
      <c r="G50" s="73"/>
      <c r="H50" s="73"/>
      <c r="I50" s="73"/>
      <c r="J50" s="73"/>
      <c r="K50" s="73"/>
      <c r="L50" s="73"/>
      <c r="M50" s="73"/>
      <c r="N50" s="73"/>
      <c r="O50" s="73"/>
      <c r="P50" s="73"/>
      <c r="Q50" s="73"/>
      <c r="R50" s="73"/>
    </row>
    <row r="51" spans="1:18" ht="12" customHeight="1">
      <c r="A51" s="73" t="s">
        <v>260</v>
      </c>
      <c r="B51" s="73"/>
      <c r="C51" s="73"/>
      <c r="D51" s="73"/>
      <c r="E51" s="73"/>
      <c r="F51" s="73"/>
      <c r="G51" s="73"/>
      <c r="H51" s="73"/>
      <c r="I51" s="73"/>
      <c r="J51" s="73"/>
      <c r="K51" s="73"/>
      <c r="L51" s="73"/>
      <c r="M51" s="73"/>
      <c r="N51" s="73"/>
      <c r="O51" s="73"/>
      <c r="P51" s="73"/>
      <c r="Q51" s="73"/>
      <c r="R51" s="73"/>
    </row>
    <row r="52" spans="1:18" ht="12" customHeight="1">
      <c r="A52" s="73" t="s">
        <v>236</v>
      </c>
      <c r="B52" s="73"/>
      <c r="C52" s="73"/>
      <c r="D52" s="73"/>
      <c r="E52" s="73"/>
      <c r="F52" s="73"/>
      <c r="G52" s="73"/>
      <c r="H52" s="73"/>
      <c r="I52" s="73"/>
      <c r="J52" s="73"/>
      <c r="K52" s="73"/>
      <c r="L52" s="73"/>
      <c r="M52" s="73"/>
      <c r="N52" s="73"/>
      <c r="O52" s="73"/>
      <c r="P52" s="73"/>
      <c r="Q52" s="73"/>
      <c r="R52" s="73"/>
    </row>
    <row r="53" spans="1:18" ht="12" customHeight="1">
      <c r="A53" s="79" t="s">
        <v>261</v>
      </c>
      <c r="B53" s="73"/>
      <c r="C53" s="73"/>
      <c r="D53" s="73"/>
      <c r="E53" s="73"/>
      <c r="F53" s="73"/>
      <c r="G53" s="73"/>
      <c r="H53" s="73"/>
      <c r="I53" s="73"/>
      <c r="J53" s="73"/>
      <c r="K53" s="73"/>
      <c r="L53" s="73"/>
      <c r="M53" s="73"/>
      <c r="N53" s="73"/>
      <c r="O53" s="73"/>
      <c r="P53" s="73"/>
      <c r="Q53" s="73"/>
      <c r="R53" s="73"/>
    </row>
    <row r="54" spans="1:18">
      <c r="A54" s="79" t="s">
        <v>262</v>
      </c>
    </row>
    <row r="55" spans="1:18" ht="12" customHeight="1">
      <c r="A55" s="79" t="s">
        <v>68</v>
      </c>
    </row>
    <row r="56" spans="1:18" ht="12" customHeight="1">
      <c r="A56" s="79" t="s">
        <v>65</v>
      </c>
    </row>
    <row r="57" spans="1:18" ht="12" customHeight="1">
      <c r="A57" s="79" t="s">
        <v>230</v>
      </c>
    </row>
    <row r="58" spans="1:18">
      <c r="A58" s="73" t="s">
        <v>263</v>
      </c>
    </row>
    <row r="59" spans="1:18">
      <c r="A59" s="73" t="s">
        <v>264</v>
      </c>
      <c r="B59" s="73"/>
    </row>
  </sheetData>
  <mergeCells count="103">
    <mergeCell ref="B47:C47"/>
    <mergeCell ref="F47:P47"/>
    <mergeCell ref="R47:S47"/>
    <mergeCell ref="B48:C48"/>
    <mergeCell ref="F48:P48"/>
    <mergeCell ref="R48:S48"/>
    <mergeCell ref="B45:C45"/>
    <mergeCell ref="F45:P45"/>
    <mergeCell ref="R45:S45"/>
    <mergeCell ref="B46:C46"/>
    <mergeCell ref="F46:P46"/>
    <mergeCell ref="R46:S46"/>
    <mergeCell ref="B43:C43"/>
    <mergeCell ref="F43:P43"/>
    <mergeCell ref="R43:S43"/>
    <mergeCell ref="B44:C44"/>
    <mergeCell ref="F44:P44"/>
    <mergeCell ref="R44:S44"/>
    <mergeCell ref="B41:C41"/>
    <mergeCell ref="F41:P41"/>
    <mergeCell ref="R41:S41"/>
    <mergeCell ref="B42:C42"/>
    <mergeCell ref="F42:P42"/>
    <mergeCell ref="R42:S42"/>
    <mergeCell ref="B39:C39"/>
    <mergeCell ref="F39:P39"/>
    <mergeCell ref="R39:S39"/>
    <mergeCell ref="B40:C40"/>
    <mergeCell ref="F40:P40"/>
    <mergeCell ref="R40:S40"/>
    <mergeCell ref="B37:C37"/>
    <mergeCell ref="F37:P37"/>
    <mergeCell ref="R37:S37"/>
    <mergeCell ref="B38:C38"/>
    <mergeCell ref="F38:P38"/>
    <mergeCell ref="R38:S38"/>
    <mergeCell ref="B35:C35"/>
    <mergeCell ref="F35:P35"/>
    <mergeCell ref="R35:S35"/>
    <mergeCell ref="B36:C36"/>
    <mergeCell ref="F36:P36"/>
    <mergeCell ref="R36:S36"/>
    <mergeCell ref="B33:C33"/>
    <mergeCell ref="F33:P33"/>
    <mergeCell ref="R33:S33"/>
    <mergeCell ref="B34:C34"/>
    <mergeCell ref="F34:P34"/>
    <mergeCell ref="R34:S34"/>
    <mergeCell ref="B31:C31"/>
    <mergeCell ref="F31:P31"/>
    <mergeCell ref="R31:S31"/>
    <mergeCell ref="B32:C32"/>
    <mergeCell ref="F32:P32"/>
    <mergeCell ref="R32:S32"/>
    <mergeCell ref="B29:C29"/>
    <mergeCell ref="F29:P29"/>
    <mergeCell ref="R29:S29"/>
    <mergeCell ref="B30:C30"/>
    <mergeCell ref="F30:P30"/>
    <mergeCell ref="R30:S30"/>
    <mergeCell ref="B27:C27"/>
    <mergeCell ref="F27:P27"/>
    <mergeCell ref="R27:S27"/>
    <mergeCell ref="B28:C28"/>
    <mergeCell ref="F28:P28"/>
    <mergeCell ref="R28:S28"/>
    <mergeCell ref="B25:C25"/>
    <mergeCell ref="F25:P25"/>
    <mergeCell ref="R25:S25"/>
    <mergeCell ref="B26:C26"/>
    <mergeCell ref="F26:P26"/>
    <mergeCell ref="R26:S26"/>
    <mergeCell ref="B23:C23"/>
    <mergeCell ref="F23:P23"/>
    <mergeCell ref="R23:S23"/>
    <mergeCell ref="B24:C24"/>
    <mergeCell ref="F24:P24"/>
    <mergeCell ref="R24:S24"/>
    <mergeCell ref="B21:C21"/>
    <mergeCell ref="F21:P21"/>
    <mergeCell ref="R21:S21"/>
    <mergeCell ref="B22:C22"/>
    <mergeCell ref="F22:P22"/>
    <mergeCell ref="R22:S22"/>
    <mergeCell ref="B20:C20"/>
    <mergeCell ref="F20:P20"/>
    <mergeCell ref="R20:S20"/>
    <mergeCell ref="A17:A18"/>
    <mergeCell ref="B17:C18"/>
    <mergeCell ref="D17:D18"/>
    <mergeCell ref="E17:E18"/>
    <mergeCell ref="F17:P18"/>
    <mergeCell ref="Q17:Q18"/>
    <mergeCell ref="C6:R7"/>
    <mergeCell ref="A9:C10"/>
    <mergeCell ref="D9:J10"/>
    <mergeCell ref="K9:K10"/>
    <mergeCell ref="D12:Q13"/>
    <mergeCell ref="D15:E15"/>
    <mergeCell ref="R17:S18"/>
    <mergeCell ref="B19:C19"/>
    <mergeCell ref="F19:P19"/>
    <mergeCell ref="R19:S19"/>
  </mergeCells>
  <phoneticPr fontId="3"/>
  <dataValidations count="1">
    <dataValidation type="list" showInputMessage="1" showErrorMessage="1" sqref="Q19:Q48" xr:uid="{00000000-0002-0000-0900-000000000000}">
      <formula1>"術者,指導的助手"</formula1>
    </dataValidation>
  </dataValidations>
  <printOptions horizontalCentered="1"/>
  <pageMargins left="0.78740157480314965" right="0.55118110236220474" top="0.78740157480314965" bottom="0.59055118110236227" header="0.51181102362204722" footer="0.51181102362204722"/>
  <pageSetup paperSize="9" scale="9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848AF-CB40-4652-A8C2-A1DEB6936F63}">
  <sheetPr>
    <pageSetUpPr fitToPage="1"/>
  </sheetPr>
  <dimension ref="A1:AE152"/>
  <sheetViews>
    <sheetView showGridLines="0" showRowColHeaders="0" workbookViewId="0">
      <selection activeCell="D4" sqref="D4:Z5"/>
    </sheetView>
  </sheetViews>
  <sheetFormatPr defaultColWidth="2.5" defaultRowHeight="13.5"/>
  <cols>
    <col min="1" max="18" width="3" style="89" customWidth="1"/>
    <col min="19" max="28" width="3" style="83" customWidth="1"/>
    <col min="29" max="29" width="3.125" style="83" customWidth="1"/>
    <col min="30" max="16384" width="2.5" style="83"/>
  </cols>
  <sheetData>
    <row r="1" spans="1:29" s="90" customFormat="1" ht="15" customHeight="1">
      <c r="A1" s="93" t="s">
        <v>9</v>
      </c>
      <c r="B1" s="93"/>
      <c r="C1" s="93"/>
      <c r="D1" s="93"/>
      <c r="E1" s="93"/>
      <c r="F1" s="94"/>
      <c r="G1" s="93"/>
      <c r="H1" s="93"/>
      <c r="I1" s="93"/>
      <c r="J1" s="93"/>
      <c r="K1" s="93"/>
      <c r="L1" s="93"/>
      <c r="M1" s="93"/>
      <c r="N1" s="93"/>
      <c r="O1" s="93"/>
      <c r="P1" s="93"/>
      <c r="Q1" s="93"/>
      <c r="R1" s="93"/>
      <c r="S1" s="463" t="s">
        <v>10</v>
      </c>
      <c r="T1" s="463"/>
      <c r="U1" s="463"/>
      <c r="V1" s="463"/>
      <c r="W1" s="463"/>
      <c r="X1" s="463"/>
      <c r="Y1" s="463"/>
      <c r="Z1" s="463"/>
      <c r="AA1" s="463"/>
      <c r="AB1" s="463"/>
      <c r="AC1" s="463"/>
    </row>
    <row r="2" spans="1:29" ht="15" customHeight="1">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107" t="s">
        <v>282</v>
      </c>
    </row>
    <row r="3" spans="1:29" ht="24" customHeight="1">
      <c r="R3" s="96"/>
    </row>
    <row r="4" spans="1:29" ht="22.5" customHeight="1">
      <c r="C4" s="83"/>
      <c r="D4" s="537" t="s">
        <v>283</v>
      </c>
      <c r="E4" s="465"/>
      <c r="F4" s="465"/>
      <c r="G4" s="465"/>
      <c r="H4" s="465"/>
      <c r="I4" s="465"/>
      <c r="J4" s="465"/>
      <c r="K4" s="465"/>
      <c r="L4" s="465"/>
      <c r="M4" s="465"/>
      <c r="N4" s="465"/>
      <c r="O4" s="465"/>
      <c r="P4" s="465"/>
      <c r="Q4" s="465"/>
      <c r="R4" s="465"/>
      <c r="S4" s="465"/>
      <c r="T4" s="465"/>
      <c r="U4" s="465"/>
      <c r="V4" s="465"/>
      <c r="W4" s="465"/>
      <c r="X4" s="465"/>
      <c r="Y4" s="465"/>
      <c r="Z4" s="466"/>
    </row>
    <row r="5" spans="1:29" ht="22.5" customHeight="1">
      <c r="C5" s="97"/>
      <c r="D5" s="467"/>
      <c r="E5" s="468"/>
      <c r="F5" s="468"/>
      <c r="G5" s="468"/>
      <c r="H5" s="468"/>
      <c r="I5" s="468"/>
      <c r="J5" s="468"/>
      <c r="K5" s="468"/>
      <c r="L5" s="468"/>
      <c r="M5" s="468"/>
      <c r="N5" s="468"/>
      <c r="O5" s="468"/>
      <c r="P5" s="468"/>
      <c r="Q5" s="468"/>
      <c r="R5" s="468"/>
      <c r="S5" s="468"/>
      <c r="T5" s="468"/>
      <c r="U5" s="468"/>
      <c r="V5" s="468"/>
      <c r="W5" s="468"/>
      <c r="X5" s="468"/>
      <c r="Y5" s="468"/>
      <c r="Z5" s="469"/>
    </row>
    <row r="6" spans="1:29" s="87" customFormat="1" ht="12">
      <c r="A6" s="89"/>
      <c r="B6" s="89"/>
      <c r="C6" s="89"/>
      <c r="D6" s="89"/>
      <c r="E6" s="89"/>
      <c r="F6" s="98"/>
      <c r="G6" s="89"/>
      <c r="H6" s="89"/>
      <c r="I6" s="89"/>
      <c r="J6" s="89"/>
      <c r="K6" s="89"/>
      <c r="L6" s="89"/>
      <c r="M6" s="89"/>
      <c r="N6" s="89"/>
      <c r="O6" s="89"/>
      <c r="P6" s="89"/>
      <c r="Q6" s="89"/>
      <c r="R6" s="89"/>
    </row>
    <row r="7" spans="1:29" s="87" customFormat="1" ht="13.5" customHeight="1">
      <c r="A7" s="89"/>
      <c r="B7" s="89"/>
      <c r="C7" s="89"/>
      <c r="D7" s="89"/>
      <c r="E7" s="89"/>
      <c r="F7" s="98"/>
      <c r="G7" s="89"/>
      <c r="H7" s="89"/>
      <c r="I7" s="89"/>
      <c r="J7" s="89"/>
      <c r="K7" s="89"/>
      <c r="L7" s="89"/>
      <c r="M7" s="89"/>
      <c r="N7" s="89"/>
      <c r="O7" s="89"/>
      <c r="P7" s="89"/>
      <c r="Q7" s="89"/>
      <c r="R7" s="89"/>
    </row>
    <row r="8" spans="1:29" s="87" customFormat="1" ht="13.5" customHeight="1">
      <c r="C8" s="89" t="s">
        <v>284</v>
      </c>
      <c r="E8" s="89"/>
      <c r="F8" s="89"/>
      <c r="G8" s="98"/>
      <c r="H8" s="89"/>
      <c r="I8" s="89"/>
      <c r="J8" s="89"/>
      <c r="K8" s="89"/>
      <c r="L8" s="89"/>
      <c r="M8" s="89"/>
      <c r="N8" s="89"/>
      <c r="O8" s="89"/>
      <c r="P8" s="89"/>
      <c r="Q8" s="89"/>
      <c r="R8" s="89"/>
      <c r="S8" s="89"/>
    </row>
    <row r="9" spans="1:29" s="87" customFormat="1" ht="13.5" customHeight="1">
      <c r="C9" s="87" t="s">
        <v>285</v>
      </c>
    </row>
    <row r="10" spans="1:29" s="87" customFormat="1" ht="13.5" customHeight="1">
      <c r="C10" s="104" t="s">
        <v>286</v>
      </c>
      <c r="I10" s="87" t="s">
        <v>287</v>
      </c>
    </row>
    <row r="11" spans="1:29" s="87" customFormat="1" ht="13.5" customHeight="1">
      <c r="C11" s="104"/>
    </row>
    <row r="12" spans="1:29" s="87" customFormat="1" ht="13.5" customHeight="1">
      <c r="C12" s="119" t="s">
        <v>288</v>
      </c>
    </row>
    <row r="13" spans="1:29" s="87" customFormat="1" ht="13.5" customHeight="1">
      <c r="C13" s="119" t="s">
        <v>289</v>
      </c>
    </row>
    <row r="14" spans="1:29" s="87" customFormat="1" ht="13.5" customHeight="1">
      <c r="C14" s="120" t="s">
        <v>290</v>
      </c>
      <c r="D14" s="104"/>
    </row>
    <row r="15" spans="1:29" s="87" customFormat="1" ht="13.5" customHeight="1">
      <c r="C15" s="119"/>
      <c r="D15" s="104"/>
    </row>
    <row r="16" spans="1:29" s="87" customFormat="1" ht="13.5" customHeight="1">
      <c r="C16" s="119"/>
      <c r="D16" s="104"/>
    </row>
    <row r="17" spans="3:5" s="87" customFormat="1" ht="13.5" customHeight="1">
      <c r="C17" s="120"/>
      <c r="D17" s="104"/>
    </row>
    <row r="18" spans="3:5" s="87" customFormat="1" ht="13.5" customHeight="1">
      <c r="D18" s="104"/>
    </row>
    <row r="19" spans="3:5" s="87" customFormat="1" ht="13.5" customHeight="1">
      <c r="C19" s="87" t="s">
        <v>291</v>
      </c>
      <c r="E19" s="104"/>
    </row>
    <row r="20" spans="3:5" s="87" customFormat="1" ht="13.5" customHeight="1">
      <c r="E20" s="104"/>
    </row>
    <row r="21" spans="3:5" s="87" customFormat="1" ht="13.5" customHeight="1">
      <c r="E21" s="104"/>
    </row>
    <row r="22" spans="3:5" s="87" customFormat="1" ht="13.5" customHeight="1">
      <c r="C22" s="87" t="s">
        <v>292</v>
      </c>
      <c r="E22" s="104"/>
    </row>
    <row r="23" spans="3:5" s="87" customFormat="1" ht="13.5" customHeight="1">
      <c r="C23" s="87" t="s">
        <v>293</v>
      </c>
      <c r="E23" s="104"/>
    </row>
    <row r="24" spans="3:5" s="87" customFormat="1" ht="13.5" customHeight="1">
      <c r="E24" s="104"/>
    </row>
    <row r="25" spans="3:5" s="87" customFormat="1" ht="13.5" customHeight="1">
      <c r="E25" s="104"/>
    </row>
    <row r="26" spans="3:5" s="87" customFormat="1" ht="13.5" customHeight="1">
      <c r="C26" s="87" t="s">
        <v>294</v>
      </c>
      <c r="E26" s="104"/>
    </row>
    <row r="27" spans="3:5" s="87" customFormat="1" ht="13.5" customHeight="1">
      <c r="C27" s="87" t="s">
        <v>295</v>
      </c>
      <c r="E27" s="104"/>
    </row>
    <row r="28" spans="3:5" s="87" customFormat="1" ht="13.5" customHeight="1">
      <c r="C28" s="87" t="s">
        <v>296</v>
      </c>
      <c r="E28" s="104"/>
    </row>
    <row r="29" spans="3:5" s="87" customFormat="1" ht="13.5" customHeight="1"/>
    <row r="30" spans="3:5" s="87" customFormat="1" ht="13.5" customHeight="1"/>
    <row r="31" spans="3:5" s="87" customFormat="1" ht="13.5" customHeight="1"/>
    <row r="32" spans="3:5" s="87" customFormat="1" ht="13.5" customHeight="1">
      <c r="C32" s="87" t="s">
        <v>297</v>
      </c>
    </row>
    <row r="33" spans="1:31" s="87" customFormat="1" ht="13.5" customHeight="1"/>
    <row r="34" spans="1:31" s="87" customFormat="1" ht="13.5" customHeight="1"/>
    <row r="35" spans="1:31" s="87" customFormat="1" ht="13.5" customHeight="1"/>
    <row r="36" spans="1:31" s="87" customFormat="1" ht="13.5" customHeight="1"/>
    <row r="37" spans="1:31" s="87" customFormat="1" ht="18.75" customHeight="1">
      <c r="B37" s="121" t="s">
        <v>298</v>
      </c>
      <c r="C37" s="121"/>
      <c r="D37" s="121" t="s">
        <v>299</v>
      </c>
    </row>
    <row r="38" spans="1:31" s="87" customFormat="1" ht="13.5" customHeight="1"/>
    <row r="39" spans="1:31" s="87" customFormat="1" ht="13.5" customHeight="1"/>
    <row r="40" spans="1:31" s="87" customFormat="1" ht="13.5" customHeight="1"/>
    <row r="41" spans="1:31" s="87" customFormat="1" ht="12"/>
    <row r="42" spans="1:31" ht="27" customHeight="1">
      <c r="A42" s="83"/>
      <c r="B42" s="83"/>
      <c r="C42" s="83"/>
      <c r="D42" s="83"/>
      <c r="E42" s="83"/>
      <c r="F42" s="83"/>
      <c r="G42" s="83"/>
      <c r="H42" s="83"/>
      <c r="I42" s="83"/>
      <c r="J42" s="538" t="s">
        <v>34</v>
      </c>
      <c r="K42" s="538"/>
      <c r="L42" s="538"/>
      <c r="M42" s="539"/>
      <c r="N42" s="540"/>
      <c r="O42" s="541"/>
      <c r="P42" s="541"/>
      <c r="Q42" s="541"/>
      <c r="R42" s="541"/>
      <c r="S42" s="541"/>
      <c r="T42" s="541"/>
      <c r="U42" s="541"/>
      <c r="V42" s="541"/>
      <c r="W42" s="541"/>
      <c r="X42" s="542"/>
      <c r="Z42" s="101" t="s">
        <v>60</v>
      </c>
      <c r="AE42" s="100"/>
    </row>
    <row r="43" spans="1:31" ht="12" customHeight="1">
      <c r="A43" s="83"/>
      <c r="B43" s="83"/>
      <c r="C43" s="83"/>
      <c r="D43" s="83"/>
      <c r="E43" s="83"/>
      <c r="F43" s="83"/>
      <c r="G43" s="83"/>
      <c r="H43" s="83"/>
      <c r="I43" s="83"/>
      <c r="J43" s="83"/>
      <c r="K43" s="83"/>
      <c r="L43" s="83"/>
      <c r="M43" s="83"/>
      <c r="N43" s="83"/>
      <c r="O43" s="83"/>
      <c r="P43" s="83"/>
      <c r="Q43" s="83"/>
      <c r="R43" s="83"/>
    </row>
    <row r="44" spans="1:31" s="90" customFormat="1" ht="11.25">
      <c r="Y44" s="122" t="s">
        <v>300</v>
      </c>
    </row>
    <row r="45" spans="1:31">
      <c r="A45" s="83"/>
      <c r="B45" s="83"/>
      <c r="C45" s="83"/>
      <c r="D45" s="83"/>
      <c r="E45" s="83"/>
      <c r="F45" s="83"/>
      <c r="G45" s="83"/>
      <c r="H45" s="83"/>
      <c r="I45" s="83"/>
      <c r="J45" s="83"/>
      <c r="K45" s="83"/>
      <c r="L45" s="83"/>
      <c r="M45" s="83"/>
      <c r="N45" s="83"/>
      <c r="O45" s="83"/>
      <c r="P45" s="83"/>
      <c r="Q45" s="83"/>
      <c r="R45" s="83"/>
    </row>
    <row r="46" spans="1:31">
      <c r="A46" s="83"/>
      <c r="B46" s="83"/>
      <c r="C46" s="83"/>
      <c r="D46" s="83"/>
      <c r="E46" s="83"/>
      <c r="F46" s="83"/>
      <c r="G46" s="83"/>
      <c r="H46" s="83"/>
      <c r="I46" s="83"/>
      <c r="J46" s="83"/>
      <c r="K46" s="83"/>
      <c r="L46" s="83"/>
      <c r="M46" s="83"/>
      <c r="N46" s="83"/>
      <c r="O46" s="83"/>
      <c r="P46" s="83"/>
      <c r="Q46" s="83"/>
      <c r="R46" s="83"/>
    </row>
    <row r="47" spans="1:31">
      <c r="A47" s="83"/>
      <c r="B47" s="83"/>
      <c r="C47" s="83"/>
      <c r="D47" s="83"/>
      <c r="E47" s="83"/>
      <c r="F47" s="83"/>
      <c r="G47" s="83"/>
      <c r="H47" s="83"/>
      <c r="I47" s="83"/>
      <c r="J47" s="83"/>
      <c r="K47" s="83"/>
      <c r="L47" s="83"/>
      <c r="M47" s="83"/>
      <c r="N47" s="83"/>
      <c r="O47" s="83"/>
      <c r="P47" s="83"/>
      <c r="Q47" s="83"/>
      <c r="R47" s="83"/>
    </row>
    <row r="48" spans="1:31">
      <c r="A48" s="83"/>
      <c r="B48" s="83"/>
      <c r="C48" s="83"/>
      <c r="D48" s="83"/>
      <c r="E48" s="83"/>
      <c r="F48" s="83"/>
      <c r="G48" s="83"/>
      <c r="H48" s="83"/>
      <c r="I48" s="83"/>
      <c r="J48" s="83"/>
      <c r="K48" s="83"/>
      <c r="L48" s="83"/>
      <c r="M48" s="83"/>
      <c r="N48" s="83"/>
      <c r="O48" s="83"/>
      <c r="P48" s="83"/>
      <c r="Q48" s="83"/>
      <c r="R48" s="83"/>
    </row>
    <row r="49" s="83" customFormat="1"/>
    <row r="50" s="83" customFormat="1"/>
    <row r="51" s="83" customFormat="1"/>
    <row r="52" s="83" customFormat="1"/>
    <row r="53" s="83" customFormat="1"/>
    <row r="54" s="83" customFormat="1"/>
    <row r="55" s="83" customFormat="1"/>
    <row r="56" s="83" customFormat="1"/>
    <row r="57" s="83" customFormat="1"/>
    <row r="58" s="83" customFormat="1"/>
    <row r="59" s="83" customFormat="1"/>
    <row r="60" s="83" customFormat="1"/>
    <row r="61" s="83" customFormat="1"/>
    <row r="62" s="83" customFormat="1"/>
    <row r="63" s="83" customFormat="1"/>
    <row r="64" s="83" customFormat="1"/>
    <row r="65" s="83" customFormat="1"/>
    <row r="66" s="83" customFormat="1"/>
    <row r="67" s="83" customFormat="1"/>
    <row r="68" s="83" customFormat="1"/>
    <row r="69" s="83" customFormat="1"/>
    <row r="70" s="83" customFormat="1"/>
    <row r="71" s="83" customFormat="1"/>
    <row r="72" s="83" customFormat="1"/>
    <row r="73" s="83" customFormat="1"/>
    <row r="74" s="83" customFormat="1"/>
    <row r="75" s="83" customFormat="1"/>
    <row r="76" s="83" customFormat="1"/>
    <row r="77" s="83" customFormat="1"/>
    <row r="78" s="83" customFormat="1"/>
    <row r="79" s="83" customFormat="1"/>
    <row r="80" s="83" customFormat="1"/>
    <row r="81" s="83" customFormat="1"/>
    <row r="82" s="83" customFormat="1"/>
    <row r="83" s="83" customFormat="1"/>
    <row r="84" s="83" customFormat="1"/>
    <row r="85" s="83" customFormat="1"/>
    <row r="86" s="83" customFormat="1"/>
    <row r="87" s="83" customFormat="1"/>
    <row r="88" s="83" customFormat="1"/>
    <row r="89" s="83" customFormat="1"/>
    <row r="90" s="83" customFormat="1"/>
    <row r="91" s="83" customFormat="1"/>
    <row r="92" s="83" customFormat="1"/>
    <row r="93" s="83" customFormat="1"/>
    <row r="94" s="83" customFormat="1"/>
    <row r="95" s="83" customFormat="1"/>
    <row r="96" s="83" customFormat="1"/>
    <row r="97" s="83" customFormat="1"/>
    <row r="98" s="83" customFormat="1"/>
    <row r="99" s="83" customFormat="1"/>
    <row r="100" s="83" customFormat="1"/>
    <row r="101" s="83" customFormat="1"/>
    <row r="102" s="83" customFormat="1"/>
    <row r="103" s="83" customFormat="1"/>
    <row r="104" s="83" customFormat="1"/>
    <row r="105" s="83" customFormat="1"/>
    <row r="106" s="83" customFormat="1"/>
    <row r="107" s="83" customFormat="1"/>
    <row r="108" s="83" customFormat="1"/>
    <row r="109" s="83" customFormat="1"/>
    <row r="110" s="83" customFormat="1"/>
    <row r="111" s="83" customFormat="1"/>
    <row r="112" s="83" customFormat="1"/>
    <row r="113" s="83" customFormat="1"/>
    <row r="114" s="83" customFormat="1"/>
    <row r="115" s="83" customFormat="1"/>
    <row r="116" s="83" customFormat="1"/>
    <row r="117" s="83" customFormat="1"/>
    <row r="118" s="83" customFormat="1"/>
    <row r="119" s="83" customFormat="1"/>
    <row r="120" s="83" customFormat="1"/>
    <row r="121" s="83" customFormat="1"/>
    <row r="122" s="83" customFormat="1"/>
    <row r="123" s="83" customFormat="1"/>
    <row r="124" s="83" customFormat="1"/>
    <row r="125" s="83" customFormat="1"/>
    <row r="126" s="83" customFormat="1"/>
    <row r="127" s="83" customFormat="1"/>
    <row r="128" s="83" customFormat="1"/>
    <row r="129" s="83" customFormat="1"/>
    <row r="130" s="83" customFormat="1"/>
    <row r="131" s="83" customFormat="1"/>
    <row r="132" s="83" customFormat="1"/>
    <row r="133" s="83" customFormat="1"/>
    <row r="134" s="83" customFormat="1"/>
    <row r="135" s="83" customFormat="1"/>
    <row r="136" s="83" customFormat="1"/>
    <row r="137" s="83" customFormat="1"/>
    <row r="138" s="83" customFormat="1"/>
    <row r="139" s="83" customFormat="1"/>
    <row r="140" s="83" customFormat="1"/>
    <row r="141" s="83" customFormat="1"/>
    <row r="142" s="83" customFormat="1"/>
    <row r="143" s="83" customFormat="1"/>
    <row r="144" s="83" customFormat="1"/>
    <row r="145" s="83" customFormat="1"/>
    <row r="146" s="83" customFormat="1"/>
    <row r="147" s="83" customFormat="1"/>
    <row r="148" s="83" customFormat="1"/>
    <row r="149" s="83" customFormat="1"/>
    <row r="150" s="83" customFormat="1"/>
    <row r="151" s="83" customFormat="1"/>
    <row r="152" s="83" customFormat="1"/>
  </sheetData>
  <mergeCells count="4">
    <mergeCell ref="S1:AC1"/>
    <mergeCell ref="D4:Z5"/>
    <mergeCell ref="J42:M42"/>
    <mergeCell ref="N42:X42"/>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246"/>
  <sheetViews>
    <sheetView showGridLines="0" showRowColHeaders="0" zoomScaleNormal="100" workbookViewId="0">
      <selection activeCell="C4" sqref="C4:Y5"/>
    </sheetView>
  </sheetViews>
  <sheetFormatPr defaultColWidth="9" defaultRowHeight="13.5"/>
  <cols>
    <col min="1" max="18" width="3.125" style="21" customWidth="1"/>
    <col min="19" max="29" width="3.125" style="1" customWidth="1"/>
    <col min="30" max="16384" width="9" style="1"/>
  </cols>
  <sheetData>
    <row r="1" spans="1:55" s="2" customFormat="1" ht="12" customHeight="1">
      <c r="A1" s="17" t="s">
        <v>9</v>
      </c>
      <c r="B1" s="17"/>
      <c r="C1" s="17"/>
      <c r="D1" s="17"/>
      <c r="E1" s="17"/>
      <c r="F1" s="18"/>
      <c r="G1" s="17"/>
      <c r="H1" s="17"/>
      <c r="I1" s="17"/>
      <c r="J1" s="17"/>
      <c r="K1" s="17"/>
      <c r="L1" s="17"/>
      <c r="M1" s="17"/>
      <c r="N1" s="17"/>
      <c r="O1" s="17"/>
      <c r="P1" s="17"/>
      <c r="Q1" s="17"/>
      <c r="R1" s="17"/>
      <c r="S1" s="17"/>
      <c r="T1" s="17"/>
      <c r="U1" s="17"/>
      <c r="V1" s="17"/>
      <c r="W1" s="17"/>
      <c r="X1" s="17"/>
      <c r="Y1" s="17"/>
      <c r="Z1" s="17"/>
      <c r="AA1" s="106" t="s">
        <v>10</v>
      </c>
    </row>
    <row r="2" spans="1:55">
      <c r="A2" s="20"/>
      <c r="B2" s="20"/>
      <c r="C2" s="20"/>
      <c r="D2" s="20"/>
      <c r="E2" s="20"/>
      <c r="F2" s="20"/>
      <c r="G2" s="20"/>
      <c r="H2" s="20"/>
      <c r="I2" s="20"/>
      <c r="J2" s="20"/>
      <c r="K2" s="20"/>
      <c r="L2" s="20"/>
      <c r="M2" s="20"/>
      <c r="N2" s="20"/>
      <c r="O2" s="20"/>
      <c r="P2" s="20"/>
      <c r="Q2" s="20"/>
      <c r="R2" s="20"/>
      <c r="S2" s="20"/>
      <c r="T2" s="20"/>
      <c r="U2" s="20"/>
      <c r="V2" s="20"/>
      <c r="W2" s="20"/>
      <c r="X2" s="20"/>
      <c r="Y2" s="20"/>
      <c r="Z2" s="20"/>
      <c r="AA2" s="106" t="s">
        <v>196</v>
      </c>
    </row>
    <row r="3" spans="1:55">
      <c r="Q3" s="26"/>
      <c r="R3" s="1"/>
    </row>
    <row r="4" spans="1:55" ht="15" customHeight="1">
      <c r="C4" s="232" t="s">
        <v>222</v>
      </c>
      <c r="D4" s="233"/>
      <c r="E4" s="233"/>
      <c r="F4" s="233"/>
      <c r="G4" s="233"/>
      <c r="H4" s="233"/>
      <c r="I4" s="233"/>
      <c r="J4" s="233"/>
      <c r="K4" s="233"/>
      <c r="L4" s="233"/>
      <c r="M4" s="233"/>
      <c r="N4" s="233"/>
      <c r="O4" s="233"/>
      <c r="P4" s="233"/>
      <c r="Q4" s="233"/>
      <c r="R4" s="233"/>
      <c r="S4" s="233"/>
      <c r="T4" s="233"/>
      <c r="U4" s="233"/>
      <c r="V4" s="233"/>
      <c r="W4" s="233"/>
      <c r="X4" s="233"/>
      <c r="Y4" s="234"/>
    </row>
    <row r="5" spans="1:55" ht="15" customHeight="1">
      <c r="B5" s="27"/>
      <c r="C5" s="235"/>
      <c r="D5" s="236"/>
      <c r="E5" s="236"/>
      <c r="F5" s="236"/>
      <c r="G5" s="236"/>
      <c r="H5" s="236"/>
      <c r="I5" s="236"/>
      <c r="J5" s="236"/>
      <c r="K5" s="236"/>
      <c r="L5" s="236"/>
      <c r="M5" s="236"/>
      <c r="N5" s="236"/>
      <c r="O5" s="236"/>
      <c r="P5" s="236"/>
      <c r="Q5" s="236"/>
      <c r="R5" s="236"/>
      <c r="S5" s="236"/>
      <c r="T5" s="236"/>
      <c r="U5" s="236"/>
      <c r="V5" s="236"/>
      <c r="W5" s="236"/>
      <c r="X5" s="236"/>
      <c r="Y5" s="237"/>
    </row>
    <row r="6" spans="1:55">
      <c r="E6" s="22"/>
      <c r="R6" s="1"/>
    </row>
    <row r="7" spans="1:55">
      <c r="A7" s="23"/>
      <c r="B7" s="23"/>
      <c r="C7" s="23"/>
      <c r="D7" s="23"/>
      <c r="E7" s="23"/>
      <c r="F7" s="23"/>
      <c r="G7" s="23"/>
      <c r="H7" s="23"/>
      <c r="I7" s="23"/>
      <c r="J7" s="23"/>
      <c r="K7" s="1"/>
      <c r="L7" s="1"/>
      <c r="M7" s="1"/>
      <c r="N7" s="1"/>
      <c r="O7" s="1"/>
      <c r="P7" s="1"/>
      <c r="Q7" s="1"/>
      <c r="R7" s="1"/>
      <c r="U7" s="229"/>
      <c r="V7" s="238"/>
      <c r="W7" s="28" t="s">
        <v>20</v>
      </c>
      <c r="X7" s="30"/>
      <c r="Y7" s="23" t="s">
        <v>32</v>
      </c>
      <c r="Z7" s="30"/>
      <c r="AA7" s="23" t="s">
        <v>33</v>
      </c>
    </row>
    <row r="8" spans="1:55" ht="7.5" customHeight="1">
      <c r="J8" s="9"/>
      <c r="R8" s="1"/>
    </row>
    <row r="9" spans="1:55" s="8" customFormat="1" ht="24" customHeight="1">
      <c r="A9" s="110" t="s">
        <v>34</v>
      </c>
      <c r="C9" s="52"/>
      <c r="D9" s="52"/>
      <c r="E9" s="55"/>
      <c r="F9" s="239">
        <f>'１'!F12</f>
        <v>0</v>
      </c>
      <c r="G9" s="240"/>
      <c r="H9" s="240"/>
      <c r="I9" s="240"/>
      <c r="J9" s="240"/>
      <c r="K9" s="240"/>
      <c r="L9" s="240"/>
      <c r="M9" s="240"/>
      <c r="N9" s="240"/>
      <c r="O9" s="240"/>
      <c r="P9" s="241"/>
      <c r="Q9" s="9"/>
      <c r="R9" s="110"/>
      <c r="S9" s="14"/>
      <c r="T9" s="14"/>
      <c r="U9" s="14"/>
      <c r="V9" s="14"/>
      <c r="W9" s="14"/>
      <c r="X9" s="14"/>
      <c r="Y9" s="14"/>
      <c r="Z9" s="14"/>
      <c r="AA9" s="14"/>
      <c r="AC9" s="15"/>
      <c r="AD9" s="41"/>
      <c r="AE9" s="37"/>
      <c r="AF9" s="15"/>
      <c r="AG9" s="15"/>
      <c r="AH9" s="15"/>
      <c r="AI9" s="15"/>
      <c r="AJ9" s="15"/>
      <c r="AK9" s="15"/>
      <c r="AL9" s="15"/>
      <c r="AM9" s="15"/>
      <c r="AN9" s="15"/>
      <c r="AO9" s="15"/>
      <c r="AP9" s="15"/>
      <c r="AQ9" s="15"/>
      <c r="AR9" s="15"/>
      <c r="AS9" s="15"/>
      <c r="AT9" s="15"/>
      <c r="AU9" s="15"/>
      <c r="AV9" s="15"/>
      <c r="AW9" s="15"/>
      <c r="AX9" s="15"/>
      <c r="AY9" s="15"/>
      <c r="AZ9" s="15"/>
      <c r="BA9" s="15"/>
      <c r="BB9" s="15"/>
      <c r="BC9" s="15"/>
    </row>
    <row r="10" spans="1:55" ht="7.5" customHeight="1">
      <c r="A10" s="28"/>
      <c r="B10" s="28"/>
      <c r="C10" s="28"/>
      <c r="D10" s="28"/>
      <c r="R10" s="1"/>
    </row>
    <row r="11" spans="1:55" s="33" customFormat="1">
      <c r="A11" s="21" t="s">
        <v>47</v>
      </c>
      <c r="B11" s="21"/>
      <c r="C11" s="21"/>
      <c r="D11" s="21"/>
      <c r="E11" s="21"/>
      <c r="F11" s="21"/>
      <c r="G11" s="21"/>
      <c r="H11" s="21"/>
      <c r="I11" s="21"/>
      <c r="J11" s="21"/>
      <c r="K11" s="21"/>
      <c r="L11" s="21"/>
      <c r="M11" s="21"/>
      <c r="N11" s="21"/>
      <c r="O11" s="21"/>
      <c r="P11" s="21"/>
      <c r="Q11" s="21"/>
    </row>
    <row r="12" spans="1:55" ht="7.5" customHeight="1">
      <c r="R12" s="1"/>
    </row>
    <row r="13" spans="1:55" ht="18.75" customHeight="1">
      <c r="B13" s="242"/>
      <c r="C13" s="243"/>
      <c r="D13" s="28" t="s">
        <v>35</v>
      </c>
      <c r="E13" s="242"/>
      <c r="F13" s="243"/>
      <c r="G13" s="28" t="s">
        <v>36</v>
      </c>
      <c r="H13" s="244"/>
      <c r="I13" s="245"/>
      <c r="J13" s="245"/>
      <c r="K13" s="245"/>
      <c r="L13" s="245"/>
      <c r="M13" s="245"/>
      <c r="N13" s="245"/>
      <c r="O13" s="245"/>
      <c r="P13" s="245"/>
      <c r="Q13" s="245"/>
      <c r="R13" s="245"/>
      <c r="S13" s="245"/>
      <c r="T13" s="245"/>
      <c r="U13" s="245"/>
      <c r="V13" s="245"/>
      <c r="W13" s="245"/>
      <c r="X13" s="245"/>
      <c r="Y13" s="245"/>
      <c r="Z13" s="245"/>
      <c r="AA13" s="246"/>
    </row>
    <row r="14" spans="1:55" ht="6" customHeight="1">
      <c r="B14" s="34"/>
      <c r="C14" s="34"/>
      <c r="D14" s="28"/>
      <c r="E14" s="34"/>
      <c r="F14" s="34"/>
      <c r="G14" s="28"/>
      <c r="H14" s="35"/>
      <c r="I14" s="35"/>
      <c r="J14" s="35"/>
      <c r="K14" s="35"/>
      <c r="L14" s="35"/>
      <c r="M14" s="35"/>
      <c r="N14" s="35"/>
      <c r="O14" s="35"/>
      <c r="P14" s="35"/>
      <c r="Q14" s="35"/>
      <c r="R14" s="36"/>
      <c r="S14" s="36"/>
      <c r="T14" s="36"/>
      <c r="U14" s="36"/>
      <c r="V14" s="36"/>
      <c r="W14" s="36"/>
      <c r="X14" s="36"/>
      <c r="Y14" s="36"/>
      <c r="Z14" s="36"/>
      <c r="AA14" s="36"/>
    </row>
    <row r="15" spans="1:55" ht="18.75" customHeight="1">
      <c r="B15" s="242"/>
      <c r="C15" s="243"/>
      <c r="D15" s="28" t="s">
        <v>35</v>
      </c>
      <c r="E15" s="242"/>
      <c r="F15" s="243"/>
      <c r="G15" s="28" t="s">
        <v>36</v>
      </c>
      <c r="H15" s="244"/>
      <c r="I15" s="245"/>
      <c r="J15" s="245"/>
      <c r="K15" s="245"/>
      <c r="L15" s="245"/>
      <c r="M15" s="245"/>
      <c r="N15" s="245"/>
      <c r="O15" s="245"/>
      <c r="P15" s="245"/>
      <c r="Q15" s="245"/>
      <c r="R15" s="245"/>
      <c r="S15" s="245"/>
      <c r="T15" s="245"/>
      <c r="U15" s="245"/>
      <c r="V15" s="245"/>
      <c r="W15" s="245"/>
      <c r="X15" s="245"/>
      <c r="Y15" s="245"/>
      <c r="Z15" s="245"/>
      <c r="AA15" s="246"/>
    </row>
    <row r="16" spans="1:55" ht="6" customHeight="1">
      <c r="B16" s="34"/>
      <c r="C16" s="34"/>
      <c r="D16" s="28"/>
      <c r="E16" s="34"/>
      <c r="F16" s="34"/>
      <c r="G16" s="28"/>
      <c r="H16" s="35"/>
      <c r="I16" s="35"/>
      <c r="J16" s="35"/>
      <c r="K16" s="35"/>
      <c r="L16" s="35"/>
      <c r="M16" s="35"/>
      <c r="N16" s="35"/>
      <c r="O16" s="35"/>
      <c r="P16" s="35"/>
      <c r="Q16" s="35"/>
      <c r="R16" s="36"/>
      <c r="S16" s="36"/>
      <c r="T16" s="36"/>
      <c r="U16" s="36"/>
      <c r="V16" s="36"/>
      <c r="W16" s="36"/>
      <c r="X16" s="36"/>
      <c r="Y16" s="36"/>
      <c r="Z16" s="36"/>
      <c r="AA16" s="36"/>
    </row>
    <row r="17" spans="2:27" ht="18.75" customHeight="1">
      <c r="B17" s="242"/>
      <c r="C17" s="243"/>
      <c r="D17" s="28" t="s">
        <v>35</v>
      </c>
      <c r="E17" s="242"/>
      <c r="F17" s="243"/>
      <c r="G17" s="28" t="s">
        <v>36</v>
      </c>
      <c r="H17" s="244"/>
      <c r="I17" s="245"/>
      <c r="J17" s="245"/>
      <c r="K17" s="245"/>
      <c r="L17" s="245"/>
      <c r="M17" s="245"/>
      <c r="N17" s="245"/>
      <c r="O17" s="245"/>
      <c r="P17" s="245"/>
      <c r="Q17" s="245"/>
      <c r="R17" s="245"/>
      <c r="S17" s="245"/>
      <c r="T17" s="245"/>
      <c r="U17" s="245"/>
      <c r="V17" s="245"/>
      <c r="W17" s="245"/>
      <c r="X17" s="245"/>
      <c r="Y17" s="245"/>
      <c r="Z17" s="245"/>
      <c r="AA17" s="246"/>
    </row>
    <row r="18" spans="2:27" ht="6" customHeight="1">
      <c r="B18" s="34"/>
      <c r="C18" s="34"/>
      <c r="D18" s="28"/>
      <c r="E18" s="34"/>
      <c r="F18" s="34"/>
      <c r="G18" s="28"/>
      <c r="H18" s="35"/>
      <c r="I18" s="35"/>
      <c r="J18" s="35"/>
      <c r="K18" s="35"/>
      <c r="L18" s="35"/>
      <c r="M18" s="35"/>
      <c r="N18" s="35"/>
      <c r="O18" s="35"/>
      <c r="P18" s="35"/>
      <c r="Q18" s="35"/>
      <c r="R18" s="36"/>
      <c r="S18" s="36"/>
      <c r="T18" s="36"/>
      <c r="U18" s="36"/>
      <c r="V18" s="36"/>
      <c r="W18" s="36"/>
      <c r="X18" s="36"/>
      <c r="Y18" s="36"/>
      <c r="Z18" s="36"/>
      <c r="AA18" s="36"/>
    </row>
    <row r="19" spans="2:27" ht="18.75" customHeight="1">
      <c r="B19" s="242"/>
      <c r="C19" s="243"/>
      <c r="D19" s="28" t="s">
        <v>35</v>
      </c>
      <c r="E19" s="242"/>
      <c r="F19" s="243"/>
      <c r="G19" s="28" t="s">
        <v>36</v>
      </c>
      <c r="H19" s="244"/>
      <c r="I19" s="245"/>
      <c r="J19" s="245"/>
      <c r="K19" s="245"/>
      <c r="L19" s="245"/>
      <c r="M19" s="245"/>
      <c r="N19" s="245"/>
      <c r="O19" s="245"/>
      <c r="P19" s="245"/>
      <c r="Q19" s="245"/>
      <c r="R19" s="245"/>
      <c r="S19" s="245"/>
      <c r="T19" s="245"/>
      <c r="U19" s="245"/>
      <c r="V19" s="245"/>
      <c r="W19" s="245"/>
      <c r="X19" s="245"/>
      <c r="Y19" s="245"/>
      <c r="Z19" s="245"/>
      <c r="AA19" s="246"/>
    </row>
    <row r="20" spans="2:27" ht="6" customHeight="1">
      <c r="B20" s="34"/>
      <c r="C20" s="34"/>
      <c r="D20" s="28"/>
      <c r="E20" s="34"/>
      <c r="F20" s="34"/>
      <c r="G20" s="28"/>
      <c r="H20" s="35"/>
      <c r="I20" s="35"/>
      <c r="J20" s="35"/>
      <c r="K20" s="35"/>
      <c r="L20" s="35"/>
      <c r="M20" s="35"/>
      <c r="N20" s="35"/>
      <c r="O20" s="35"/>
      <c r="P20" s="35"/>
      <c r="Q20" s="35"/>
      <c r="R20" s="36"/>
      <c r="S20" s="36"/>
      <c r="T20" s="36"/>
      <c r="U20" s="36"/>
      <c r="V20" s="36"/>
      <c r="W20" s="36"/>
      <c r="X20" s="36"/>
      <c r="Y20" s="36"/>
      <c r="Z20" s="36"/>
      <c r="AA20" s="36"/>
    </row>
    <row r="21" spans="2:27" ht="18.75" customHeight="1">
      <c r="B21" s="242"/>
      <c r="C21" s="243"/>
      <c r="D21" s="28" t="s">
        <v>35</v>
      </c>
      <c r="E21" s="242"/>
      <c r="F21" s="243"/>
      <c r="G21" s="28" t="s">
        <v>36</v>
      </c>
      <c r="H21" s="244"/>
      <c r="I21" s="245"/>
      <c r="J21" s="245"/>
      <c r="K21" s="245"/>
      <c r="L21" s="245"/>
      <c r="M21" s="245"/>
      <c r="N21" s="245"/>
      <c r="O21" s="245"/>
      <c r="P21" s="245"/>
      <c r="Q21" s="245"/>
      <c r="R21" s="245"/>
      <c r="S21" s="245"/>
      <c r="T21" s="245"/>
      <c r="U21" s="245"/>
      <c r="V21" s="245"/>
      <c r="W21" s="245"/>
      <c r="X21" s="245"/>
      <c r="Y21" s="245"/>
      <c r="Z21" s="245"/>
      <c r="AA21" s="246"/>
    </row>
    <row r="22" spans="2:27" ht="6" customHeight="1">
      <c r="B22" s="34"/>
      <c r="C22" s="34"/>
      <c r="D22" s="28"/>
      <c r="E22" s="34"/>
      <c r="F22" s="34"/>
      <c r="G22" s="28"/>
      <c r="H22" s="35"/>
      <c r="I22" s="35"/>
      <c r="J22" s="35"/>
      <c r="K22" s="35"/>
      <c r="L22" s="35"/>
      <c r="M22" s="35"/>
      <c r="N22" s="35"/>
      <c r="O22" s="35"/>
      <c r="P22" s="35"/>
      <c r="Q22" s="35"/>
      <c r="R22" s="36"/>
      <c r="S22" s="36"/>
      <c r="T22" s="36"/>
      <c r="U22" s="36"/>
      <c r="V22" s="36"/>
      <c r="W22" s="36"/>
      <c r="X22" s="36"/>
      <c r="Y22" s="36"/>
      <c r="Z22" s="36"/>
      <c r="AA22" s="36"/>
    </row>
    <row r="23" spans="2:27" ht="18.75" customHeight="1">
      <c r="B23" s="242"/>
      <c r="C23" s="243"/>
      <c r="D23" s="28" t="s">
        <v>35</v>
      </c>
      <c r="E23" s="242"/>
      <c r="F23" s="243"/>
      <c r="G23" s="28" t="s">
        <v>36</v>
      </c>
      <c r="H23" s="244"/>
      <c r="I23" s="245"/>
      <c r="J23" s="245"/>
      <c r="K23" s="245"/>
      <c r="L23" s="245"/>
      <c r="M23" s="245"/>
      <c r="N23" s="245"/>
      <c r="O23" s="245"/>
      <c r="P23" s="245"/>
      <c r="Q23" s="245"/>
      <c r="R23" s="245"/>
      <c r="S23" s="245"/>
      <c r="T23" s="245"/>
      <c r="U23" s="245"/>
      <c r="V23" s="245"/>
      <c r="W23" s="245"/>
      <c r="X23" s="245"/>
      <c r="Y23" s="245"/>
      <c r="Z23" s="245"/>
      <c r="AA23" s="246"/>
    </row>
    <row r="24" spans="2:27" ht="6" customHeight="1">
      <c r="B24" s="34"/>
      <c r="C24" s="34"/>
      <c r="D24" s="28"/>
      <c r="E24" s="34"/>
      <c r="F24" s="34"/>
      <c r="G24" s="28"/>
      <c r="H24" s="35"/>
      <c r="I24" s="35"/>
      <c r="J24" s="35"/>
      <c r="K24" s="35"/>
      <c r="L24" s="35"/>
      <c r="M24" s="35"/>
      <c r="N24" s="35"/>
      <c r="O24" s="35"/>
      <c r="P24" s="35"/>
      <c r="Q24" s="35"/>
      <c r="R24" s="36"/>
      <c r="S24" s="36"/>
      <c r="T24" s="36"/>
      <c r="U24" s="36"/>
      <c r="V24" s="36"/>
      <c r="W24" s="36"/>
      <c r="X24" s="36"/>
      <c r="Y24" s="36"/>
      <c r="Z24" s="36"/>
      <c r="AA24" s="36"/>
    </row>
    <row r="25" spans="2:27" ht="18.75" customHeight="1">
      <c r="B25" s="242"/>
      <c r="C25" s="243"/>
      <c r="D25" s="28" t="s">
        <v>35</v>
      </c>
      <c r="E25" s="242"/>
      <c r="F25" s="243"/>
      <c r="G25" s="28" t="s">
        <v>36</v>
      </c>
      <c r="H25" s="244"/>
      <c r="I25" s="245"/>
      <c r="J25" s="245"/>
      <c r="K25" s="245"/>
      <c r="L25" s="245"/>
      <c r="M25" s="245"/>
      <c r="N25" s="245"/>
      <c r="O25" s="245"/>
      <c r="P25" s="245"/>
      <c r="Q25" s="245"/>
      <c r="R25" s="245"/>
      <c r="S25" s="245"/>
      <c r="T25" s="245"/>
      <c r="U25" s="245"/>
      <c r="V25" s="245"/>
      <c r="W25" s="245"/>
      <c r="X25" s="245"/>
      <c r="Y25" s="245"/>
      <c r="Z25" s="245"/>
      <c r="AA25" s="246"/>
    </row>
    <row r="26" spans="2:27" ht="6" customHeight="1">
      <c r="B26" s="34"/>
      <c r="C26" s="34"/>
      <c r="D26" s="28"/>
      <c r="E26" s="34"/>
      <c r="F26" s="34"/>
      <c r="G26" s="28"/>
      <c r="H26" s="35"/>
      <c r="I26" s="35"/>
      <c r="J26" s="35"/>
      <c r="K26" s="35"/>
      <c r="L26" s="35"/>
      <c r="M26" s="35"/>
      <c r="N26" s="35"/>
      <c r="O26" s="35"/>
      <c r="P26" s="35"/>
      <c r="Q26" s="35"/>
      <c r="R26" s="36"/>
      <c r="S26" s="36"/>
      <c r="T26" s="36"/>
      <c r="U26" s="36"/>
      <c r="V26" s="36"/>
      <c r="W26" s="36"/>
      <c r="X26" s="36"/>
      <c r="Y26" s="36"/>
      <c r="Z26" s="36"/>
      <c r="AA26" s="36"/>
    </row>
    <row r="27" spans="2:27" ht="18.75" customHeight="1">
      <c r="B27" s="242"/>
      <c r="C27" s="243"/>
      <c r="D27" s="28" t="s">
        <v>35</v>
      </c>
      <c r="E27" s="242"/>
      <c r="F27" s="243"/>
      <c r="G27" s="28" t="s">
        <v>36</v>
      </c>
      <c r="H27" s="244"/>
      <c r="I27" s="245"/>
      <c r="J27" s="245"/>
      <c r="K27" s="245"/>
      <c r="L27" s="245"/>
      <c r="M27" s="245"/>
      <c r="N27" s="245"/>
      <c r="O27" s="245"/>
      <c r="P27" s="245"/>
      <c r="Q27" s="245"/>
      <c r="R27" s="245"/>
      <c r="S27" s="245"/>
      <c r="T27" s="245"/>
      <c r="U27" s="245"/>
      <c r="V27" s="245"/>
      <c r="W27" s="245"/>
      <c r="X27" s="245"/>
      <c r="Y27" s="245"/>
      <c r="Z27" s="245"/>
      <c r="AA27" s="246"/>
    </row>
    <row r="28" spans="2:27" ht="6" customHeight="1">
      <c r="B28" s="34"/>
      <c r="C28" s="34"/>
      <c r="D28" s="28"/>
      <c r="E28" s="34"/>
      <c r="F28" s="34"/>
      <c r="G28" s="28"/>
      <c r="H28" s="35"/>
      <c r="I28" s="35"/>
      <c r="J28" s="35"/>
      <c r="K28" s="35"/>
      <c r="L28" s="35"/>
      <c r="M28" s="35"/>
      <c r="N28" s="35"/>
      <c r="O28" s="35"/>
      <c r="P28" s="35"/>
      <c r="Q28" s="35"/>
      <c r="R28" s="36"/>
      <c r="S28" s="36"/>
      <c r="T28" s="36"/>
      <c r="U28" s="36"/>
      <c r="V28" s="36"/>
      <c r="W28" s="36"/>
      <c r="X28" s="36"/>
      <c r="Y28" s="36"/>
      <c r="Z28" s="36"/>
      <c r="AA28" s="36"/>
    </row>
    <row r="29" spans="2:27" ht="18.75" customHeight="1">
      <c r="B29" s="242"/>
      <c r="C29" s="243"/>
      <c r="D29" s="28" t="s">
        <v>35</v>
      </c>
      <c r="E29" s="242"/>
      <c r="F29" s="243"/>
      <c r="G29" s="28" t="s">
        <v>36</v>
      </c>
      <c r="H29" s="244"/>
      <c r="I29" s="245"/>
      <c r="J29" s="245"/>
      <c r="K29" s="245"/>
      <c r="L29" s="245"/>
      <c r="M29" s="245"/>
      <c r="N29" s="245"/>
      <c r="O29" s="245"/>
      <c r="P29" s="245"/>
      <c r="Q29" s="245"/>
      <c r="R29" s="245"/>
      <c r="S29" s="245"/>
      <c r="T29" s="245"/>
      <c r="U29" s="245"/>
      <c r="V29" s="245"/>
      <c r="W29" s="245"/>
      <c r="X29" s="245"/>
      <c r="Y29" s="245"/>
      <c r="Z29" s="245"/>
      <c r="AA29" s="246"/>
    </row>
    <row r="30" spans="2:27" ht="6" customHeight="1">
      <c r="B30" s="34"/>
      <c r="C30" s="34"/>
      <c r="D30" s="28"/>
      <c r="E30" s="34"/>
      <c r="F30" s="34"/>
      <c r="G30" s="28"/>
      <c r="H30" s="35"/>
      <c r="I30" s="35"/>
      <c r="J30" s="35"/>
      <c r="K30" s="35"/>
      <c r="L30" s="35"/>
      <c r="M30" s="35"/>
      <c r="N30" s="35"/>
      <c r="O30" s="35"/>
      <c r="P30" s="35"/>
      <c r="Q30" s="35"/>
      <c r="R30" s="36"/>
      <c r="S30" s="36"/>
      <c r="T30" s="36"/>
      <c r="U30" s="36"/>
      <c r="V30" s="36"/>
      <c r="W30" s="36"/>
      <c r="X30" s="36"/>
      <c r="Y30" s="36"/>
      <c r="Z30" s="36"/>
      <c r="AA30" s="36"/>
    </row>
    <row r="31" spans="2:27" ht="18.75" customHeight="1">
      <c r="B31" s="242"/>
      <c r="C31" s="243"/>
      <c r="D31" s="28" t="s">
        <v>35</v>
      </c>
      <c r="E31" s="242"/>
      <c r="F31" s="243"/>
      <c r="G31" s="28" t="s">
        <v>36</v>
      </c>
      <c r="H31" s="244"/>
      <c r="I31" s="245"/>
      <c r="J31" s="245"/>
      <c r="K31" s="245"/>
      <c r="L31" s="245"/>
      <c r="M31" s="245"/>
      <c r="N31" s="245"/>
      <c r="O31" s="245"/>
      <c r="P31" s="245"/>
      <c r="Q31" s="245"/>
      <c r="R31" s="245"/>
      <c r="S31" s="245"/>
      <c r="T31" s="245"/>
      <c r="U31" s="245"/>
      <c r="V31" s="245"/>
      <c r="W31" s="245"/>
      <c r="X31" s="245"/>
      <c r="Y31" s="245"/>
      <c r="Z31" s="245"/>
      <c r="AA31" s="246"/>
    </row>
    <row r="32" spans="2:27" ht="6" customHeight="1">
      <c r="B32" s="34"/>
      <c r="C32" s="34"/>
      <c r="D32" s="28"/>
      <c r="E32" s="34"/>
      <c r="F32" s="34"/>
      <c r="G32" s="28"/>
      <c r="H32" s="35"/>
      <c r="I32" s="35"/>
      <c r="J32" s="35"/>
      <c r="K32" s="35"/>
      <c r="L32" s="35"/>
      <c r="M32" s="35"/>
      <c r="N32" s="35"/>
      <c r="O32" s="35"/>
      <c r="P32" s="35"/>
      <c r="Q32" s="35"/>
      <c r="R32" s="36"/>
      <c r="S32" s="36"/>
      <c r="T32" s="36"/>
      <c r="U32" s="36"/>
      <c r="V32" s="36"/>
      <c r="W32" s="36"/>
      <c r="X32" s="36"/>
      <c r="Y32" s="36"/>
      <c r="Z32" s="36"/>
      <c r="AA32" s="36"/>
    </row>
    <row r="33" spans="1:27" ht="18.75" customHeight="1">
      <c r="B33" s="242"/>
      <c r="C33" s="243"/>
      <c r="D33" s="28" t="s">
        <v>35</v>
      </c>
      <c r="E33" s="242"/>
      <c r="F33" s="243"/>
      <c r="G33" s="28" t="s">
        <v>36</v>
      </c>
      <c r="H33" s="244"/>
      <c r="I33" s="245"/>
      <c r="J33" s="245"/>
      <c r="K33" s="245"/>
      <c r="L33" s="245"/>
      <c r="M33" s="245"/>
      <c r="N33" s="245"/>
      <c r="O33" s="245"/>
      <c r="P33" s="245"/>
      <c r="Q33" s="245"/>
      <c r="R33" s="245"/>
      <c r="S33" s="245"/>
      <c r="T33" s="245"/>
      <c r="U33" s="245"/>
      <c r="V33" s="245"/>
      <c r="W33" s="245"/>
      <c r="X33" s="245"/>
      <c r="Y33" s="245"/>
      <c r="Z33" s="245"/>
      <c r="AA33" s="246"/>
    </row>
    <row r="34" spans="1:27" ht="6" customHeight="1">
      <c r="B34" s="34"/>
      <c r="C34" s="34"/>
      <c r="D34" s="28"/>
      <c r="E34" s="34"/>
      <c r="F34" s="34"/>
      <c r="G34" s="28"/>
      <c r="H34" s="35"/>
      <c r="I34" s="35"/>
      <c r="J34" s="35"/>
      <c r="K34" s="35"/>
      <c r="L34" s="35"/>
      <c r="M34" s="35"/>
      <c r="N34" s="35"/>
      <c r="O34" s="35"/>
      <c r="P34" s="35"/>
      <c r="Q34" s="35"/>
      <c r="R34" s="36"/>
      <c r="S34" s="36"/>
      <c r="T34" s="36"/>
      <c r="U34" s="36"/>
      <c r="V34" s="36"/>
      <c r="W34" s="36"/>
      <c r="X34" s="36"/>
      <c r="Y34" s="36"/>
      <c r="Z34" s="36"/>
      <c r="AA34" s="36"/>
    </row>
    <row r="35" spans="1:27" ht="18.75" customHeight="1">
      <c r="B35" s="242"/>
      <c r="C35" s="243"/>
      <c r="D35" s="28" t="s">
        <v>35</v>
      </c>
      <c r="E35" s="242"/>
      <c r="F35" s="243"/>
      <c r="G35" s="28" t="s">
        <v>36</v>
      </c>
      <c r="H35" s="244"/>
      <c r="I35" s="245"/>
      <c r="J35" s="245"/>
      <c r="K35" s="245"/>
      <c r="L35" s="245"/>
      <c r="M35" s="245"/>
      <c r="N35" s="245"/>
      <c r="O35" s="245"/>
      <c r="P35" s="245"/>
      <c r="Q35" s="245"/>
      <c r="R35" s="245"/>
      <c r="S35" s="245"/>
      <c r="T35" s="245"/>
      <c r="U35" s="245"/>
      <c r="V35" s="245"/>
      <c r="W35" s="245"/>
      <c r="X35" s="245"/>
      <c r="Y35" s="245"/>
      <c r="Z35" s="245"/>
      <c r="AA35" s="246"/>
    </row>
    <row r="36" spans="1:27" ht="6" customHeight="1">
      <c r="B36" s="34"/>
      <c r="C36" s="34"/>
      <c r="D36" s="28"/>
      <c r="E36" s="34"/>
      <c r="F36" s="34"/>
      <c r="G36" s="28"/>
      <c r="H36" s="35"/>
      <c r="I36" s="35"/>
      <c r="J36" s="35"/>
      <c r="K36" s="35"/>
      <c r="L36" s="35"/>
      <c r="M36" s="35"/>
      <c r="N36" s="35"/>
      <c r="O36" s="35"/>
      <c r="P36" s="35"/>
      <c r="Q36" s="35"/>
      <c r="R36" s="36"/>
      <c r="S36" s="36"/>
      <c r="T36" s="36"/>
      <c r="U36" s="36"/>
      <c r="V36" s="36"/>
      <c r="W36" s="36"/>
      <c r="X36" s="36"/>
      <c r="Y36" s="36"/>
      <c r="Z36" s="36"/>
      <c r="AA36" s="36"/>
    </row>
    <row r="37" spans="1:27" ht="18.75" customHeight="1">
      <c r="B37" s="242"/>
      <c r="C37" s="243"/>
      <c r="D37" s="28" t="s">
        <v>35</v>
      </c>
      <c r="E37" s="242"/>
      <c r="F37" s="243"/>
      <c r="G37" s="28" t="s">
        <v>36</v>
      </c>
      <c r="H37" s="244"/>
      <c r="I37" s="245"/>
      <c r="J37" s="245"/>
      <c r="K37" s="245"/>
      <c r="L37" s="245"/>
      <c r="M37" s="245"/>
      <c r="N37" s="245"/>
      <c r="O37" s="245"/>
      <c r="P37" s="245"/>
      <c r="Q37" s="245"/>
      <c r="R37" s="245"/>
      <c r="S37" s="245"/>
      <c r="T37" s="245"/>
      <c r="U37" s="245"/>
      <c r="V37" s="245"/>
      <c r="W37" s="245"/>
      <c r="X37" s="245"/>
      <c r="Y37" s="245"/>
      <c r="Z37" s="245"/>
      <c r="AA37" s="246"/>
    </row>
    <row r="38" spans="1:27" ht="6" customHeight="1">
      <c r="B38" s="34"/>
      <c r="C38" s="34"/>
      <c r="D38" s="28"/>
      <c r="E38" s="34"/>
      <c r="F38" s="34"/>
      <c r="G38" s="28"/>
      <c r="H38" s="35"/>
      <c r="I38" s="35"/>
      <c r="J38" s="35"/>
      <c r="K38" s="35"/>
      <c r="L38" s="35"/>
      <c r="M38" s="35"/>
      <c r="N38" s="35"/>
      <c r="O38" s="35"/>
      <c r="P38" s="35"/>
      <c r="Q38" s="35"/>
      <c r="R38" s="36"/>
      <c r="S38" s="36"/>
      <c r="T38" s="36"/>
      <c r="U38" s="36"/>
      <c r="V38" s="36"/>
      <c r="W38" s="36"/>
      <c r="X38" s="36"/>
      <c r="Y38" s="36"/>
      <c r="Z38" s="36"/>
      <c r="AA38" s="36"/>
    </row>
    <row r="39" spans="1:27" ht="18.75" customHeight="1">
      <c r="B39" s="242"/>
      <c r="C39" s="243"/>
      <c r="D39" s="28" t="s">
        <v>35</v>
      </c>
      <c r="E39" s="242"/>
      <c r="F39" s="243"/>
      <c r="G39" s="28" t="s">
        <v>36</v>
      </c>
      <c r="H39" s="244"/>
      <c r="I39" s="245"/>
      <c r="J39" s="245"/>
      <c r="K39" s="245"/>
      <c r="L39" s="245"/>
      <c r="M39" s="245"/>
      <c r="N39" s="245"/>
      <c r="O39" s="245"/>
      <c r="P39" s="245"/>
      <c r="Q39" s="245"/>
      <c r="R39" s="245"/>
      <c r="S39" s="245"/>
      <c r="T39" s="245"/>
      <c r="U39" s="245"/>
      <c r="V39" s="245"/>
      <c r="W39" s="245"/>
      <c r="X39" s="245"/>
      <c r="Y39" s="245"/>
      <c r="Z39" s="245"/>
      <c r="AA39" s="246"/>
    </row>
    <row r="40" spans="1:27" ht="6" customHeight="1">
      <c r="B40" s="34"/>
      <c r="C40" s="34"/>
      <c r="D40" s="28"/>
      <c r="E40" s="34"/>
      <c r="F40" s="34"/>
      <c r="G40" s="28"/>
      <c r="H40" s="35"/>
      <c r="I40" s="35"/>
      <c r="J40" s="35"/>
      <c r="K40" s="35"/>
      <c r="L40" s="35"/>
      <c r="M40" s="35"/>
      <c r="N40" s="35"/>
      <c r="O40" s="35"/>
      <c r="P40" s="35"/>
      <c r="Q40" s="35"/>
      <c r="R40" s="36"/>
      <c r="S40" s="36"/>
      <c r="T40" s="36"/>
      <c r="U40" s="36"/>
      <c r="V40" s="36"/>
      <c r="W40" s="36"/>
      <c r="X40" s="36"/>
      <c r="Y40" s="36"/>
      <c r="Z40" s="36"/>
      <c r="AA40" s="36"/>
    </row>
    <row r="41" spans="1:27" ht="18.75" customHeight="1">
      <c r="B41" s="242"/>
      <c r="C41" s="243"/>
      <c r="D41" s="28" t="s">
        <v>35</v>
      </c>
      <c r="E41" s="242"/>
      <c r="F41" s="243"/>
      <c r="G41" s="28" t="s">
        <v>36</v>
      </c>
      <c r="H41" s="244"/>
      <c r="I41" s="245"/>
      <c r="J41" s="245"/>
      <c r="K41" s="245"/>
      <c r="L41" s="245"/>
      <c r="M41" s="245"/>
      <c r="N41" s="245"/>
      <c r="O41" s="245"/>
      <c r="P41" s="245"/>
      <c r="Q41" s="245"/>
      <c r="R41" s="245"/>
      <c r="S41" s="245"/>
      <c r="T41" s="245"/>
      <c r="U41" s="245"/>
      <c r="V41" s="245"/>
      <c r="W41" s="245"/>
      <c r="X41" s="245"/>
      <c r="Y41" s="245"/>
      <c r="Z41" s="245"/>
      <c r="AA41" s="246"/>
    </row>
    <row r="42" spans="1:27" ht="6" customHeight="1">
      <c r="B42" s="34"/>
      <c r="C42" s="34"/>
      <c r="D42" s="28"/>
      <c r="E42" s="34"/>
      <c r="F42" s="34"/>
      <c r="G42" s="28"/>
      <c r="H42" s="35"/>
      <c r="I42" s="35"/>
      <c r="J42" s="35"/>
      <c r="K42" s="35"/>
      <c r="L42" s="35"/>
      <c r="M42" s="35"/>
      <c r="N42" s="35"/>
      <c r="O42" s="35"/>
      <c r="P42" s="35"/>
      <c r="Q42" s="35"/>
      <c r="R42" s="36"/>
      <c r="S42" s="36"/>
      <c r="T42" s="36"/>
      <c r="U42" s="36"/>
      <c r="V42" s="36"/>
      <c r="W42" s="36"/>
      <c r="X42" s="36"/>
      <c r="Y42" s="36"/>
      <c r="Z42" s="36"/>
      <c r="AA42" s="36"/>
    </row>
    <row r="43" spans="1:27" ht="12" customHeight="1">
      <c r="A43" s="1"/>
      <c r="B43" s="1"/>
      <c r="C43" s="1"/>
      <c r="D43" s="1"/>
      <c r="E43" s="1"/>
      <c r="F43" s="1"/>
      <c r="G43" s="1"/>
      <c r="H43" s="1"/>
      <c r="I43" s="1"/>
      <c r="J43" s="1"/>
      <c r="K43" s="1"/>
      <c r="L43" s="1"/>
      <c r="M43" s="1"/>
      <c r="N43" s="1"/>
      <c r="O43" s="1"/>
      <c r="P43" s="1"/>
      <c r="Q43" s="1"/>
      <c r="R43" s="1"/>
    </row>
    <row r="44" spans="1:27" ht="12" customHeight="1">
      <c r="A44" s="1"/>
      <c r="B44" s="1"/>
      <c r="C44" s="1"/>
      <c r="D44" s="1"/>
      <c r="E44" s="1"/>
      <c r="F44" s="1"/>
      <c r="G44" s="1"/>
      <c r="H44" s="1"/>
      <c r="I44" s="1"/>
      <c r="J44" s="1"/>
      <c r="K44" s="1"/>
      <c r="L44" s="1"/>
      <c r="M44" s="1"/>
      <c r="N44" s="1"/>
      <c r="O44" s="1"/>
      <c r="P44" s="1"/>
      <c r="Q44" s="1"/>
      <c r="R44" s="1"/>
    </row>
    <row r="45" spans="1:27" ht="12" customHeight="1">
      <c r="A45" s="1"/>
      <c r="B45" s="1"/>
      <c r="C45" s="1"/>
      <c r="D45" s="1"/>
      <c r="E45" s="1"/>
      <c r="F45" s="1"/>
      <c r="G45" s="1"/>
      <c r="H45" s="1"/>
      <c r="I45" s="1"/>
      <c r="J45" s="1"/>
      <c r="K45" s="1"/>
      <c r="L45" s="1"/>
      <c r="M45" s="1"/>
      <c r="N45" s="1"/>
      <c r="O45" s="1"/>
      <c r="P45" s="1"/>
      <c r="Q45" s="1"/>
      <c r="R45" s="1"/>
    </row>
    <row r="46" spans="1:27" ht="12" customHeight="1">
      <c r="A46" s="1"/>
      <c r="B46" s="1"/>
      <c r="C46" s="1"/>
      <c r="D46" s="1"/>
      <c r="E46" s="1"/>
      <c r="F46" s="1"/>
      <c r="G46" s="1"/>
      <c r="H46" s="1"/>
      <c r="I46" s="1"/>
      <c r="J46" s="1"/>
      <c r="K46" s="1"/>
      <c r="L46" s="1"/>
      <c r="M46" s="1"/>
      <c r="N46" s="1"/>
      <c r="O46" s="1"/>
      <c r="P46" s="1"/>
      <c r="Q46" s="1"/>
      <c r="R46" s="1"/>
    </row>
    <row r="47" spans="1:27" ht="12" customHeight="1">
      <c r="A47" s="1"/>
      <c r="B47" s="1"/>
      <c r="C47" s="1"/>
      <c r="D47" s="1"/>
      <c r="E47" s="1"/>
      <c r="F47" s="1"/>
      <c r="G47" s="1"/>
      <c r="H47" s="1"/>
      <c r="I47" s="1"/>
      <c r="J47" s="1"/>
      <c r="K47" s="1"/>
      <c r="L47" s="1"/>
      <c r="M47" s="1"/>
      <c r="N47" s="1"/>
      <c r="O47" s="1"/>
      <c r="P47" s="1"/>
      <c r="Q47" s="1"/>
      <c r="R47" s="1"/>
    </row>
    <row r="48" spans="1:27" ht="12" customHeight="1">
      <c r="A48" s="1"/>
      <c r="B48" s="1"/>
      <c r="C48" s="1"/>
      <c r="D48" s="1"/>
      <c r="E48" s="1"/>
      <c r="F48" s="1"/>
      <c r="G48" s="1"/>
      <c r="H48" s="1"/>
      <c r="I48" s="1"/>
      <c r="J48" s="1"/>
      <c r="K48" s="1"/>
      <c r="L48" s="1"/>
      <c r="M48" s="1"/>
      <c r="N48" s="1"/>
      <c r="O48" s="1"/>
      <c r="P48" s="1"/>
      <c r="Q48" s="1"/>
      <c r="R48" s="1"/>
    </row>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sheetData>
  <mergeCells count="48">
    <mergeCell ref="B39:C39"/>
    <mergeCell ref="E39:F39"/>
    <mergeCell ref="H39:AA39"/>
    <mergeCell ref="B41:C41"/>
    <mergeCell ref="E41:F41"/>
    <mergeCell ref="H41:AA41"/>
    <mergeCell ref="B35:C35"/>
    <mergeCell ref="E35:F35"/>
    <mergeCell ref="H35:AA35"/>
    <mergeCell ref="B37:C37"/>
    <mergeCell ref="E37:F37"/>
    <mergeCell ref="H37:AA37"/>
    <mergeCell ref="B31:C31"/>
    <mergeCell ref="E31:F31"/>
    <mergeCell ref="H31:AA31"/>
    <mergeCell ref="B33:C33"/>
    <mergeCell ref="E33:F33"/>
    <mergeCell ref="H33:AA33"/>
    <mergeCell ref="B27:C27"/>
    <mergeCell ref="E27:F27"/>
    <mergeCell ref="H27:AA27"/>
    <mergeCell ref="B29:C29"/>
    <mergeCell ref="E29:F29"/>
    <mergeCell ref="H29:AA29"/>
    <mergeCell ref="B23:C23"/>
    <mergeCell ref="E23:F23"/>
    <mergeCell ref="H23:AA23"/>
    <mergeCell ref="B25:C25"/>
    <mergeCell ref="E25:F25"/>
    <mergeCell ref="H25:AA25"/>
    <mergeCell ref="B19:C19"/>
    <mergeCell ref="E19:F19"/>
    <mergeCell ref="H19:AA19"/>
    <mergeCell ref="B21:C21"/>
    <mergeCell ref="E21:F21"/>
    <mergeCell ref="H21:AA21"/>
    <mergeCell ref="B15:C15"/>
    <mergeCell ref="E15:F15"/>
    <mergeCell ref="H15:AA15"/>
    <mergeCell ref="B17:C17"/>
    <mergeCell ref="E17:F17"/>
    <mergeCell ref="H17:AA17"/>
    <mergeCell ref="C4:Y5"/>
    <mergeCell ref="U7:V7"/>
    <mergeCell ref="F9:P9"/>
    <mergeCell ref="B13:C13"/>
    <mergeCell ref="E13:F13"/>
    <mergeCell ref="H13:AA13"/>
  </mergeCells>
  <phoneticPr fontId="3"/>
  <dataValidations count="1">
    <dataValidation imeMode="off" allowBlank="1" showInputMessage="1" showErrorMessage="1" sqref="B13:C42 E13:F42" xr:uid="{00000000-0002-0000-0100-000000000000}"/>
  </dataValidations>
  <printOptions horizontalCentered="1"/>
  <pageMargins left="0.78740157480314965" right="0.55118110236220474" top="0.86614173228346458"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51"/>
  <sheetViews>
    <sheetView showGridLines="0" showRowColHeaders="0" zoomScaleNormal="100" workbookViewId="0">
      <selection activeCell="D4" sqref="D4:Z5"/>
    </sheetView>
  </sheetViews>
  <sheetFormatPr defaultColWidth="9" defaultRowHeight="13.5"/>
  <cols>
    <col min="1" max="19" width="3" style="21" customWidth="1"/>
    <col min="20" max="23" width="3" style="1" customWidth="1"/>
    <col min="24" max="24" width="3.375" style="1" customWidth="1"/>
    <col min="25" max="25" width="3" style="1" customWidth="1"/>
    <col min="26" max="27" width="3.375" style="1" customWidth="1"/>
    <col min="28" max="28" width="5.75" style="1" customWidth="1"/>
    <col min="29" max="16384" width="9" style="1"/>
  </cols>
  <sheetData>
    <row r="1" spans="1:28" s="2" customFormat="1" ht="12" customHeight="1">
      <c r="A1" s="17" t="s">
        <v>9</v>
      </c>
      <c r="B1" s="17"/>
      <c r="C1" s="17"/>
      <c r="D1" s="17"/>
      <c r="E1" s="17"/>
      <c r="F1" s="18"/>
      <c r="G1" s="17"/>
      <c r="H1" s="17"/>
      <c r="I1" s="17"/>
      <c r="J1" s="17"/>
      <c r="K1" s="17"/>
      <c r="L1" s="17"/>
      <c r="M1" s="17"/>
      <c r="N1" s="17"/>
      <c r="O1" s="17"/>
      <c r="P1" s="17"/>
      <c r="Q1" s="17"/>
      <c r="R1" s="256" t="s">
        <v>10</v>
      </c>
      <c r="S1" s="256"/>
      <c r="T1" s="256"/>
      <c r="U1" s="256"/>
      <c r="V1" s="256"/>
      <c r="W1" s="256"/>
      <c r="X1" s="256"/>
      <c r="Y1" s="256"/>
      <c r="Z1" s="256"/>
      <c r="AA1" s="256"/>
      <c r="AB1" s="256"/>
    </row>
    <row r="2" spans="1:28" ht="12" customHeight="1">
      <c r="A2" s="20"/>
      <c r="B2" s="20"/>
      <c r="C2" s="20"/>
      <c r="D2" s="20"/>
      <c r="E2" s="20"/>
      <c r="F2" s="20"/>
      <c r="G2" s="20"/>
      <c r="H2" s="20"/>
      <c r="I2" s="20"/>
      <c r="J2" s="20"/>
      <c r="K2" s="20"/>
      <c r="L2" s="20"/>
      <c r="M2" s="20"/>
      <c r="N2" s="20"/>
      <c r="O2" s="20"/>
      <c r="P2" s="20"/>
      <c r="Q2" s="20"/>
      <c r="R2" s="29"/>
      <c r="S2" s="29"/>
      <c r="T2" s="29"/>
      <c r="U2" s="29"/>
      <c r="V2" s="29"/>
      <c r="W2" s="29"/>
      <c r="X2" s="29"/>
      <c r="Y2" s="29"/>
      <c r="Z2" s="29"/>
      <c r="AA2" s="29"/>
      <c r="AB2" s="106" t="s">
        <v>195</v>
      </c>
    </row>
    <row r="3" spans="1:28" ht="9.6" customHeight="1">
      <c r="S3" s="26"/>
    </row>
    <row r="4" spans="1:28" ht="11.45" customHeight="1">
      <c r="C4" s="1"/>
      <c r="D4" s="232" t="s">
        <v>229</v>
      </c>
      <c r="E4" s="233"/>
      <c r="F4" s="233"/>
      <c r="G4" s="233"/>
      <c r="H4" s="233"/>
      <c r="I4" s="233"/>
      <c r="J4" s="233"/>
      <c r="K4" s="233"/>
      <c r="L4" s="233"/>
      <c r="M4" s="233"/>
      <c r="N4" s="233"/>
      <c r="O4" s="233"/>
      <c r="P4" s="233"/>
      <c r="Q4" s="233"/>
      <c r="R4" s="233"/>
      <c r="S4" s="233"/>
      <c r="T4" s="233"/>
      <c r="U4" s="233"/>
      <c r="V4" s="233"/>
      <c r="W4" s="233"/>
      <c r="X4" s="233"/>
      <c r="Y4" s="233"/>
      <c r="Z4" s="234"/>
    </row>
    <row r="5" spans="1:28" ht="11.45" customHeight="1">
      <c r="C5" s="27"/>
      <c r="D5" s="235"/>
      <c r="E5" s="236"/>
      <c r="F5" s="236"/>
      <c r="G5" s="236"/>
      <c r="H5" s="236"/>
      <c r="I5" s="236"/>
      <c r="J5" s="236"/>
      <c r="K5" s="236"/>
      <c r="L5" s="236"/>
      <c r="M5" s="236"/>
      <c r="N5" s="236"/>
      <c r="O5" s="236"/>
      <c r="P5" s="236"/>
      <c r="Q5" s="236"/>
      <c r="R5" s="236"/>
      <c r="S5" s="236"/>
      <c r="T5" s="236"/>
      <c r="U5" s="236"/>
      <c r="V5" s="236"/>
      <c r="W5" s="236"/>
      <c r="X5" s="236"/>
      <c r="Y5" s="236"/>
      <c r="Z5" s="237"/>
    </row>
    <row r="6" spans="1:28" ht="10.9" customHeight="1">
      <c r="F6" s="22"/>
      <c r="S6" s="1"/>
    </row>
    <row r="7" spans="1:28" s="8" customFormat="1" ht="24" customHeight="1">
      <c r="B7" s="110" t="s">
        <v>34</v>
      </c>
      <c r="D7" s="52"/>
      <c r="E7" s="52"/>
      <c r="F7" s="239">
        <f>'１'!F12</f>
        <v>0</v>
      </c>
      <c r="G7" s="240"/>
      <c r="H7" s="240"/>
      <c r="I7" s="240"/>
      <c r="J7" s="240"/>
      <c r="K7" s="240"/>
      <c r="L7" s="240"/>
      <c r="M7" s="240"/>
      <c r="N7" s="240"/>
      <c r="O7" s="240"/>
      <c r="P7" s="241"/>
      <c r="Q7" s="9"/>
      <c r="R7" s="110"/>
      <c r="S7" s="14"/>
      <c r="T7" s="14"/>
      <c r="U7" s="14"/>
      <c r="V7" s="14"/>
      <c r="W7" s="14"/>
      <c r="X7" s="14"/>
      <c r="Y7" s="14"/>
      <c r="Z7" s="14"/>
      <c r="AA7" s="14"/>
    </row>
    <row r="8" spans="1:28" ht="10.9" customHeight="1">
      <c r="F8" s="22"/>
      <c r="S8" s="1"/>
    </row>
    <row r="9" spans="1:28">
      <c r="A9" s="58" t="s">
        <v>228</v>
      </c>
      <c r="B9" s="111"/>
      <c r="C9" s="111"/>
      <c r="D9" s="112" t="s">
        <v>266</v>
      </c>
      <c r="E9" s="111"/>
      <c r="F9" s="111"/>
      <c r="G9" s="111"/>
      <c r="H9" s="111"/>
      <c r="I9" s="111"/>
      <c r="J9" s="111"/>
      <c r="K9" s="111"/>
      <c r="L9" s="111"/>
      <c r="M9" s="111"/>
      <c r="N9" s="111"/>
      <c r="O9" s="111"/>
      <c r="P9" s="111"/>
      <c r="Q9" s="111"/>
      <c r="R9" s="111"/>
      <c r="S9" s="111"/>
    </row>
    <row r="10" spans="1:28">
      <c r="A10" s="58"/>
      <c r="C10" s="111"/>
      <c r="D10" s="112" t="s">
        <v>267</v>
      </c>
      <c r="E10" s="111"/>
      <c r="F10" s="111"/>
      <c r="G10" s="111"/>
      <c r="H10" s="111"/>
      <c r="I10" s="111"/>
      <c r="J10" s="111"/>
      <c r="K10" s="111"/>
      <c r="L10" s="111"/>
      <c r="M10" s="111"/>
      <c r="N10" s="111"/>
      <c r="O10" s="111"/>
      <c r="P10" s="111"/>
      <c r="Q10" s="111"/>
      <c r="R10" s="111"/>
      <c r="S10" s="111"/>
    </row>
    <row r="11" spans="1:28" ht="24" customHeight="1">
      <c r="A11" s="113"/>
      <c r="B11" s="257" t="s">
        <v>238</v>
      </c>
      <c r="C11" s="257"/>
      <c r="D11" s="257"/>
      <c r="E11" s="257"/>
      <c r="F11" s="257"/>
      <c r="G11" s="248" t="s">
        <v>16</v>
      </c>
      <c r="H11" s="249"/>
      <c r="I11" s="249"/>
      <c r="J11" s="249"/>
      <c r="K11" s="249"/>
      <c r="L11" s="249"/>
      <c r="M11" s="249"/>
      <c r="N11" s="249"/>
      <c r="O11" s="249"/>
      <c r="P11" s="249"/>
      <c r="Q11" s="249"/>
      <c r="R11" s="249"/>
      <c r="S11" s="238"/>
      <c r="T11" s="250" t="s">
        <v>19</v>
      </c>
      <c r="U11" s="251"/>
      <c r="V11" s="251"/>
      <c r="W11" s="251"/>
      <c r="X11" s="252"/>
      <c r="Y11" s="258" t="s">
        <v>335</v>
      </c>
      <c r="Z11" s="259"/>
      <c r="AA11" s="125" t="s">
        <v>336</v>
      </c>
      <c r="AB11" s="126" t="s">
        <v>337</v>
      </c>
    </row>
    <row r="12" spans="1:28" ht="26.25" customHeight="1">
      <c r="A12" s="116">
        <v>1</v>
      </c>
      <c r="B12" s="264"/>
      <c r="C12" s="264"/>
      <c r="D12" s="264"/>
      <c r="E12" s="264"/>
      <c r="F12" s="264"/>
      <c r="G12" s="265"/>
      <c r="H12" s="266"/>
      <c r="I12" s="266"/>
      <c r="J12" s="266"/>
      <c r="K12" s="266"/>
      <c r="L12" s="266"/>
      <c r="M12" s="266"/>
      <c r="N12" s="266"/>
      <c r="O12" s="266"/>
      <c r="P12" s="266"/>
      <c r="Q12" s="266"/>
      <c r="R12" s="266"/>
      <c r="S12" s="267"/>
      <c r="T12" s="268"/>
      <c r="U12" s="266"/>
      <c r="V12" s="266"/>
      <c r="W12" s="266"/>
      <c r="X12" s="267"/>
      <c r="Y12" s="260"/>
      <c r="Z12" s="261"/>
      <c r="AA12" s="128"/>
      <c r="AB12" s="127"/>
    </row>
    <row r="13" spans="1:28" ht="26.25" customHeight="1">
      <c r="A13" s="116">
        <v>2</v>
      </c>
      <c r="B13" s="264"/>
      <c r="C13" s="264"/>
      <c r="D13" s="264"/>
      <c r="E13" s="264"/>
      <c r="F13" s="264"/>
      <c r="G13" s="265"/>
      <c r="H13" s="266"/>
      <c r="I13" s="266"/>
      <c r="J13" s="266"/>
      <c r="K13" s="266"/>
      <c r="L13" s="266"/>
      <c r="M13" s="266"/>
      <c r="N13" s="266"/>
      <c r="O13" s="266"/>
      <c r="P13" s="266"/>
      <c r="Q13" s="266"/>
      <c r="R13" s="266"/>
      <c r="S13" s="267"/>
      <c r="T13" s="268"/>
      <c r="U13" s="266"/>
      <c r="V13" s="266"/>
      <c r="W13" s="266"/>
      <c r="X13" s="267"/>
      <c r="Y13" s="262"/>
      <c r="Z13" s="263"/>
      <c r="AA13" s="124"/>
      <c r="AB13" s="123"/>
    </row>
    <row r="14" spans="1:28" ht="26.25" customHeight="1">
      <c r="A14" s="116">
        <v>3</v>
      </c>
      <c r="B14" s="264"/>
      <c r="C14" s="264"/>
      <c r="D14" s="264"/>
      <c r="E14" s="264"/>
      <c r="F14" s="264"/>
      <c r="G14" s="265"/>
      <c r="H14" s="266"/>
      <c r="I14" s="266"/>
      <c r="J14" s="266"/>
      <c r="K14" s="266"/>
      <c r="L14" s="266"/>
      <c r="M14" s="266"/>
      <c r="N14" s="266"/>
      <c r="O14" s="266"/>
      <c r="P14" s="266"/>
      <c r="Q14" s="266"/>
      <c r="R14" s="266"/>
      <c r="S14" s="267"/>
      <c r="T14" s="268"/>
      <c r="U14" s="266"/>
      <c r="V14" s="266"/>
      <c r="W14" s="266"/>
      <c r="X14" s="267"/>
      <c r="Y14" s="262"/>
      <c r="Z14" s="263"/>
      <c r="AA14" s="124"/>
      <c r="AB14" s="123"/>
    </row>
    <row r="15" spans="1:28" ht="11.25" customHeight="1">
      <c r="S15" s="1"/>
    </row>
    <row r="16" spans="1:28" s="19" customFormat="1" ht="12">
      <c r="A16" s="58" t="s">
        <v>239</v>
      </c>
      <c r="B16" s="58"/>
      <c r="C16" s="58"/>
      <c r="D16" s="63" t="s">
        <v>70</v>
      </c>
      <c r="F16" s="58"/>
      <c r="H16" s="58"/>
      <c r="I16" s="58"/>
      <c r="J16" s="58"/>
      <c r="K16" s="58"/>
      <c r="L16" s="58"/>
      <c r="M16" s="58"/>
      <c r="N16" s="58"/>
      <c r="O16" s="58"/>
      <c r="P16" s="58"/>
      <c r="Q16" s="58"/>
      <c r="R16" s="58"/>
    </row>
    <row r="17" spans="1:28" s="19" customFormat="1" ht="12">
      <c r="A17" s="58"/>
      <c r="B17" s="58"/>
      <c r="C17" s="58"/>
      <c r="D17" s="63" t="s">
        <v>240</v>
      </c>
      <c r="F17" s="58"/>
      <c r="H17" s="58"/>
      <c r="I17" s="58"/>
      <c r="J17" s="58"/>
      <c r="K17" s="58"/>
      <c r="L17" s="58"/>
      <c r="M17" s="58"/>
      <c r="O17" s="58"/>
      <c r="P17" s="58"/>
      <c r="Q17" s="58"/>
      <c r="R17" s="58"/>
    </row>
    <row r="18" spans="1:28" s="19" customFormat="1" ht="12">
      <c r="A18" s="58"/>
      <c r="B18" s="58"/>
      <c r="C18" s="58"/>
      <c r="D18" s="63" t="s">
        <v>268</v>
      </c>
      <c r="F18" s="58"/>
      <c r="H18" s="58"/>
      <c r="I18" s="58"/>
      <c r="J18" s="58"/>
      <c r="K18" s="58"/>
      <c r="L18" s="58"/>
      <c r="M18" s="58"/>
      <c r="O18" s="58"/>
      <c r="P18" s="58"/>
      <c r="Q18" s="58"/>
      <c r="R18" s="58"/>
    </row>
    <row r="19" spans="1:28" ht="18.75" customHeight="1">
      <c r="A19" s="113"/>
      <c r="B19" s="248" t="s">
        <v>17</v>
      </c>
      <c r="C19" s="249"/>
      <c r="D19" s="249"/>
      <c r="E19" s="249"/>
      <c r="F19" s="249"/>
      <c r="G19" s="249"/>
      <c r="H19" s="249"/>
      <c r="I19" s="249"/>
      <c r="J19" s="249"/>
      <c r="K19" s="249"/>
      <c r="L19" s="249"/>
      <c r="M19" s="249"/>
      <c r="N19" s="249"/>
      <c r="O19" s="249"/>
      <c r="P19" s="249"/>
      <c r="Q19" s="249"/>
      <c r="R19" s="249"/>
      <c r="S19" s="249"/>
      <c r="T19" s="249"/>
      <c r="U19" s="249"/>
      <c r="V19" s="249"/>
      <c r="W19" s="250" t="s">
        <v>241</v>
      </c>
      <c r="X19" s="251"/>
      <c r="Y19" s="251"/>
      <c r="Z19" s="251"/>
      <c r="AA19" s="251"/>
      <c r="AB19" s="252"/>
    </row>
    <row r="20" spans="1:28" ht="22.5" customHeight="1">
      <c r="A20" s="116">
        <v>1</v>
      </c>
      <c r="B20" s="269"/>
      <c r="C20" s="270"/>
      <c r="D20" s="270"/>
      <c r="E20" s="270"/>
      <c r="F20" s="270"/>
      <c r="G20" s="270"/>
      <c r="H20" s="270"/>
      <c r="I20" s="270"/>
      <c r="J20" s="270"/>
      <c r="K20" s="270"/>
      <c r="L20" s="270"/>
      <c r="M20" s="270"/>
      <c r="N20" s="270"/>
      <c r="O20" s="270"/>
      <c r="P20" s="270"/>
      <c r="Q20" s="270"/>
      <c r="R20" s="270"/>
      <c r="S20" s="270"/>
      <c r="T20" s="270"/>
      <c r="U20" s="270"/>
      <c r="V20" s="270"/>
      <c r="W20" s="271"/>
      <c r="X20" s="272"/>
      <c r="Y20" s="272"/>
      <c r="Z20" s="272"/>
      <c r="AA20" s="272"/>
      <c r="AB20" s="273"/>
    </row>
    <row r="21" spans="1:28" ht="22.5" customHeight="1">
      <c r="A21" s="116">
        <v>2</v>
      </c>
      <c r="B21" s="269"/>
      <c r="C21" s="270"/>
      <c r="D21" s="270"/>
      <c r="E21" s="270"/>
      <c r="F21" s="270"/>
      <c r="G21" s="270"/>
      <c r="H21" s="270"/>
      <c r="I21" s="270"/>
      <c r="J21" s="270"/>
      <c r="K21" s="270"/>
      <c r="L21" s="270"/>
      <c r="M21" s="270"/>
      <c r="N21" s="270"/>
      <c r="O21" s="270"/>
      <c r="P21" s="270"/>
      <c r="Q21" s="270"/>
      <c r="R21" s="270"/>
      <c r="S21" s="270"/>
      <c r="T21" s="270"/>
      <c r="U21" s="270"/>
      <c r="V21" s="270"/>
      <c r="W21" s="271"/>
      <c r="X21" s="272"/>
      <c r="Y21" s="272"/>
      <c r="Z21" s="272"/>
      <c r="AA21" s="272"/>
      <c r="AB21" s="273"/>
    </row>
    <row r="22" spans="1:28" ht="22.5" customHeight="1">
      <c r="A22" s="116">
        <v>3</v>
      </c>
      <c r="B22" s="269"/>
      <c r="C22" s="270"/>
      <c r="D22" s="270"/>
      <c r="E22" s="270"/>
      <c r="F22" s="270"/>
      <c r="G22" s="270"/>
      <c r="H22" s="270"/>
      <c r="I22" s="270"/>
      <c r="J22" s="270"/>
      <c r="K22" s="270"/>
      <c r="L22" s="270"/>
      <c r="M22" s="270"/>
      <c r="N22" s="270"/>
      <c r="O22" s="270"/>
      <c r="P22" s="270"/>
      <c r="Q22" s="270"/>
      <c r="R22" s="270"/>
      <c r="S22" s="270"/>
      <c r="T22" s="270"/>
      <c r="U22" s="270"/>
      <c r="V22" s="270"/>
      <c r="W22" s="271"/>
      <c r="X22" s="272"/>
      <c r="Y22" s="272"/>
      <c r="Z22" s="272"/>
      <c r="AA22" s="272"/>
      <c r="AB22" s="273"/>
    </row>
    <row r="23" spans="1:28" ht="22.5" customHeight="1">
      <c r="A23" s="116">
        <v>4</v>
      </c>
      <c r="B23" s="269"/>
      <c r="C23" s="270"/>
      <c r="D23" s="270"/>
      <c r="E23" s="270"/>
      <c r="F23" s="270"/>
      <c r="G23" s="270"/>
      <c r="H23" s="270"/>
      <c r="I23" s="270"/>
      <c r="J23" s="270"/>
      <c r="K23" s="270"/>
      <c r="L23" s="270"/>
      <c r="M23" s="270"/>
      <c r="N23" s="270"/>
      <c r="O23" s="270"/>
      <c r="P23" s="270"/>
      <c r="Q23" s="270"/>
      <c r="R23" s="270"/>
      <c r="S23" s="270"/>
      <c r="T23" s="270"/>
      <c r="U23" s="270"/>
      <c r="V23" s="270"/>
      <c r="W23" s="271"/>
      <c r="X23" s="272"/>
      <c r="Y23" s="272"/>
      <c r="Z23" s="272"/>
      <c r="AA23" s="272"/>
      <c r="AB23" s="273"/>
    </row>
    <row r="24" spans="1:28" ht="22.5" customHeight="1">
      <c r="A24" s="116">
        <v>5</v>
      </c>
      <c r="B24" s="269"/>
      <c r="C24" s="270"/>
      <c r="D24" s="270"/>
      <c r="E24" s="270"/>
      <c r="F24" s="270"/>
      <c r="G24" s="270"/>
      <c r="H24" s="270"/>
      <c r="I24" s="270"/>
      <c r="J24" s="270"/>
      <c r="K24" s="270"/>
      <c r="L24" s="270"/>
      <c r="M24" s="270"/>
      <c r="N24" s="270"/>
      <c r="O24" s="270"/>
      <c r="P24" s="270"/>
      <c r="Q24" s="270"/>
      <c r="R24" s="270"/>
      <c r="S24" s="270"/>
      <c r="T24" s="270"/>
      <c r="U24" s="270"/>
      <c r="V24" s="270"/>
      <c r="W24" s="271"/>
      <c r="X24" s="272"/>
      <c r="Y24" s="272"/>
      <c r="Z24" s="272"/>
      <c r="AA24" s="272"/>
      <c r="AB24" s="273"/>
    </row>
    <row r="25" spans="1:28" ht="22.5" customHeight="1">
      <c r="A25" s="116">
        <v>6</v>
      </c>
      <c r="B25" s="269"/>
      <c r="C25" s="270"/>
      <c r="D25" s="270"/>
      <c r="E25" s="270"/>
      <c r="F25" s="270"/>
      <c r="G25" s="270"/>
      <c r="H25" s="270"/>
      <c r="I25" s="270"/>
      <c r="J25" s="270"/>
      <c r="K25" s="270"/>
      <c r="L25" s="270"/>
      <c r="M25" s="270"/>
      <c r="N25" s="270"/>
      <c r="O25" s="270"/>
      <c r="P25" s="270"/>
      <c r="Q25" s="270"/>
      <c r="R25" s="270"/>
      <c r="S25" s="270"/>
      <c r="T25" s="270"/>
      <c r="U25" s="270"/>
      <c r="V25" s="270"/>
      <c r="W25" s="271"/>
      <c r="X25" s="272"/>
      <c r="Y25" s="272"/>
      <c r="Z25" s="272"/>
      <c r="AA25" s="272"/>
      <c r="AB25" s="273"/>
    </row>
    <row r="26" spans="1:28" ht="22.5" customHeight="1">
      <c r="A26" s="116">
        <v>7</v>
      </c>
      <c r="B26" s="276" t="s">
        <v>237</v>
      </c>
      <c r="C26" s="277"/>
      <c r="D26" s="277"/>
      <c r="E26" s="277"/>
      <c r="F26" s="277"/>
      <c r="G26" s="277"/>
      <c r="H26" s="277"/>
      <c r="I26" s="277"/>
      <c r="J26" s="277"/>
      <c r="K26" s="277"/>
      <c r="L26" s="277"/>
      <c r="M26" s="277"/>
      <c r="N26" s="277"/>
      <c r="O26" s="277"/>
      <c r="P26" s="277"/>
      <c r="Q26" s="277"/>
      <c r="R26" s="277"/>
      <c r="S26" s="277"/>
      <c r="T26" s="277"/>
      <c r="U26" s="277"/>
      <c r="V26" s="277"/>
      <c r="W26" s="271"/>
      <c r="X26" s="272"/>
      <c r="Y26" s="272"/>
      <c r="Z26" s="272"/>
      <c r="AA26" s="272"/>
      <c r="AB26" s="273"/>
    </row>
    <row r="27" spans="1:28" ht="11.25" customHeight="1">
      <c r="C27" s="81"/>
      <c r="D27" s="114"/>
      <c r="E27" s="114"/>
      <c r="F27" s="114"/>
      <c r="G27" s="114"/>
      <c r="H27" s="114"/>
      <c r="I27" s="114"/>
      <c r="J27" s="114"/>
      <c r="K27" s="114"/>
      <c r="L27" s="114"/>
      <c r="M27" s="114"/>
      <c r="N27" s="114"/>
      <c r="O27" s="114"/>
      <c r="P27" s="114"/>
      <c r="Q27" s="114"/>
      <c r="R27" s="114"/>
      <c r="S27" s="114"/>
      <c r="T27" s="81"/>
      <c r="U27" s="81"/>
      <c r="V27" s="81"/>
      <c r="W27" s="81"/>
      <c r="X27" s="81"/>
      <c r="Y27" s="81"/>
      <c r="Z27" s="81"/>
      <c r="AA27" s="81"/>
      <c r="AB27" s="81"/>
    </row>
    <row r="28" spans="1:28" s="19" customFormat="1" ht="12">
      <c r="A28" s="21" t="s">
        <v>242</v>
      </c>
      <c r="B28" s="21"/>
      <c r="C28" s="21"/>
      <c r="D28" s="21"/>
      <c r="E28" s="21"/>
      <c r="F28" s="21"/>
      <c r="G28" s="21"/>
      <c r="H28" s="21"/>
      <c r="I28" s="21"/>
      <c r="J28" s="21"/>
      <c r="K28" s="21"/>
      <c r="L28" s="21"/>
      <c r="M28" s="21"/>
      <c r="N28" s="21"/>
      <c r="O28" s="21"/>
      <c r="P28" s="21"/>
      <c r="Q28" s="21"/>
      <c r="R28" s="21"/>
    </row>
    <row r="29" spans="1:28" s="19" customFormat="1" ht="12.75" customHeight="1">
      <c r="A29" s="21"/>
      <c r="B29" s="63" t="s">
        <v>243</v>
      </c>
      <c r="C29" s="21"/>
      <c r="D29" s="21"/>
      <c r="E29" s="21"/>
      <c r="F29" s="21"/>
      <c r="G29" s="21"/>
      <c r="H29" s="21"/>
      <c r="I29" s="21"/>
      <c r="J29" s="21"/>
      <c r="K29" s="21"/>
      <c r="L29" s="21"/>
      <c r="M29" s="21"/>
      <c r="N29" s="21"/>
      <c r="O29" s="21"/>
      <c r="P29" s="21"/>
      <c r="Q29" s="21"/>
      <c r="R29" s="21"/>
    </row>
    <row r="30" spans="1:28" ht="19.899999999999999" customHeight="1">
      <c r="A30" s="113"/>
      <c r="B30" s="264" t="s">
        <v>53</v>
      </c>
      <c r="C30" s="264"/>
      <c r="D30" s="264"/>
      <c r="E30" s="264"/>
      <c r="F30" s="264"/>
      <c r="G30" s="264"/>
      <c r="H30" s="264"/>
      <c r="I30" s="264"/>
      <c r="J30" s="264"/>
      <c r="K30" s="264"/>
      <c r="L30" s="264"/>
      <c r="M30" s="264"/>
      <c r="N30" s="264"/>
      <c r="O30" s="264"/>
      <c r="P30" s="264"/>
      <c r="Q30" s="264"/>
      <c r="R30" s="264"/>
      <c r="S30" s="264"/>
      <c r="T30" s="264"/>
      <c r="U30" s="264"/>
      <c r="V30" s="264"/>
      <c r="W30" s="257" t="s">
        <v>241</v>
      </c>
      <c r="X30" s="257"/>
      <c r="Y30" s="257"/>
      <c r="Z30" s="257"/>
      <c r="AA30" s="257"/>
      <c r="AB30" s="257"/>
    </row>
    <row r="31" spans="1:28" ht="22.5" customHeight="1">
      <c r="A31" s="116">
        <v>1</v>
      </c>
      <c r="B31" s="274"/>
      <c r="C31" s="274"/>
      <c r="D31" s="274"/>
      <c r="E31" s="274"/>
      <c r="F31" s="274"/>
      <c r="G31" s="274"/>
      <c r="H31" s="274"/>
      <c r="I31" s="274"/>
      <c r="J31" s="274"/>
      <c r="K31" s="274"/>
      <c r="L31" s="274"/>
      <c r="M31" s="274"/>
      <c r="N31" s="274"/>
      <c r="O31" s="274"/>
      <c r="P31" s="274"/>
      <c r="Q31" s="274"/>
      <c r="R31" s="274"/>
      <c r="S31" s="274"/>
      <c r="T31" s="274"/>
      <c r="U31" s="274"/>
      <c r="V31" s="274"/>
      <c r="W31" s="275"/>
      <c r="X31" s="275"/>
      <c r="Y31" s="275"/>
      <c r="Z31" s="275"/>
      <c r="AA31" s="275"/>
      <c r="AB31" s="275"/>
    </row>
    <row r="32" spans="1:28" ht="22.5" customHeight="1">
      <c r="A32" s="116">
        <v>2</v>
      </c>
      <c r="B32" s="274"/>
      <c r="C32" s="274"/>
      <c r="D32" s="274"/>
      <c r="E32" s="274"/>
      <c r="F32" s="274"/>
      <c r="G32" s="274"/>
      <c r="H32" s="274"/>
      <c r="I32" s="274"/>
      <c r="J32" s="274"/>
      <c r="K32" s="274"/>
      <c r="L32" s="274"/>
      <c r="M32" s="274"/>
      <c r="N32" s="274"/>
      <c r="O32" s="274"/>
      <c r="P32" s="274"/>
      <c r="Q32" s="274"/>
      <c r="R32" s="274"/>
      <c r="S32" s="274"/>
      <c r="T32" s="274"/>
      <c r="U32" s="274"/>
      <c r="V32" s="274"/>
      <c r="W32" s="275"/>
      <c r="X32" s="275"/>
      <c r="Y32" s="275"/>
      <c r="Z32" s="275"/>
      <c r="AA32" s="275"/>
      <c r="AB32" s="275"/>
    </row>
    <row r="33" spans="1:28" ht="22.5" customHeight="1">
      <c r="A33" s="116">
        <v>3</v>
      </c>
      <c r="B33" s="274"/>
      <c r="C33" s="274"/>
      <c r="D33" s="274"/>
      <c r="E33" s="274"/>
      <c r="F33" s="274"/>
      <c r="G33" s="274"/>
      <c r="H33" s="274"/>
      <c r="I33" s="274"/>
      <c r="J33" s="274"/>
      <c r="K33" s="274"/>
      <c r="L33" s="274"/>
      <c r="M33" s="274"/>
      <c r="N33" s="274"/>
      <c r="O33" s="274"/>
      <c r="P33" s="274"/>
      <c r="Q33" s="274"/>
      <c r="R33" s="274"/>
      <c r="S33" s="274"/>
      <c r="T33" s="274"/>
      <c r="U33" s="274"/>
      <c r="V33" s="274"/>
      <c r="W33" s="275"/>
      <c r="X33" s="275"/>
      <c r="Y33" s="275"/>
      <c r="Z33" s="275"/>
      <c r="AA33" s="275"/>
      <c r="AB33" s="275"/>
    </row>
    <row r="34" spans="1:28" ht="6" customHeight="1">
      <c r="F34" s="22"/>
      <c r="S34" s="1"/>
    </row>
    <row r="35" spans="1:28">
      <c r="A35" s="58" t="s">
        <v>244</v>
      </c>
      <c r="B35" s="58"/>
      <c r="C35" s="58"/>
      <c r="D35" s="58"/>
      <c r="E35" s="58"/>
      <c r="F35" s="58"/>
      <c r="G35" s="1"/>
      <c r="H35" s="1"/>
      <c r="I35" s="58"/>
      <c r="J35" s="1"/>
      <c r="K35" s="58"/>
      <c r="L35" s="58"/>
      <c r="M35" s="58"/>
      <c r="N35" s="58"/>
      <c r="O35" s="58"/>
      <c r="P35" s="58"/>
      <c r="Q35" s="58"/>
      <c r="R35" s="1"/>
      <c r="S35" s="1"/>
    </row>
    <row r="36" spans="1:28">
      <c r="A36" s="58"/>
      <c r="B36" s="63" t="s">
        <v>245</v>
      </c>
      <c r="C36" s="58"/>
      <c r="D36" s="58"/>
      <c r="E36" s="58"/>
      <c r="F36" s="58"/>
      <c r="G36" s="1"/>
      <c r="H36" s="1"/>
      <c r="I36" s="58"/>
      <c r="J36" s="1"/>
      <c r="K36" s="58"/>
      <c r="L36" s="58"/>
      <c r="M36" s="58"/>
      <c r="N36" s="58"/>
      <c r="O36" s="58"/>
      <c r="P36" s="58"/>
      <c r="Q36" s="58"/>
      <c r="R36" s="1"/>
      <c r="S36" s="1"/>
    </row>
    <row r="37" spans="1:28" ht="21" customHeight="1">
      <c r="A37" s="113"/>
      <c r="B37" s="264" t="s">
        <v>48</v>
      </c>
      <c r="C37" s="264"/>
      <c r="D37" s="264"/>
      <c r="E37" s="264"/>
      <c r="F37" s="264"/>
      <c r="G37" s="264"/>
      <c r="H37" s="264"/>
      <c r="I37" s="264"/>
      <c r="J37" s="264"/>
      <c r="K37" s="264"/>
      <c r="L37" s="264"/>
      <c r="M37" s="264"/>
      <c r="N37" s="264"/>
      <c r="O37" s="264"/>
      <c r="P37" s="264"/>
      <c r="Q37" s="264"/>
      <c r="R37" s="264"/>
      <c r="S37" s="264"/>
      <c r="T37" s="257" t="s">
        <v>69</v>
      </c>
      <c r="U37" s="257"/>
      <c r="V37" s="257"/>
      <c r="W37" s="257"/>
      <c r="X37" s="257"/>
      <c r="Y37" s="257" t="s">
        <v>52</v>
      </c>
      <c r="Z37" s="257"/>
      <c r="AA37" s="257"/>
      <c r="AB37" s="257"/>
    </row>
    <row r="38" spans="1:28" ht="22.5" customHeight="1">
      <c r="A38" s="116">
        <v>1</v>
      </c>
      <c r="B38" s="264"/>
      <c r="C38" s="264"/>
      <c r="D38" s="264"/>
      <c r="E38" s="264"/>
      <c r="F38" s="264"/>
      <c r="G38" s="264"/>
      <c r="H38" s="264"/>
      <c r="I38" s="264"/>
      <c r="J38" s="264"/>
      <c r="K38" s="264"/>
      <c r="L38" s="264"/>
      <c r="M38" s="264"/>
      <c r="N38" s="264"/>
      <c r="O38" s="264"/>
      <c r="P38" s="264"/>
      <c r="Q38" s="264"/>
      <c r="R38" s="264"/>
      <c r="S38" s="264"/>
      <c r="T38" s="278"/>
      <c r="U38" s="278"/>
      <c r="V38" s="278"/>
      <c r="W38" s="278"/>
      <c r="X38" s="278"/>
      <c r="Y38" s="279"/>
      <c r="Z38" s="279"/>
      <c r="AA38" s="279"/>
      <c r="AB38" s="279"/>
    </row>
    <row r="39" spans="1:28" ht="22.5" customHeight="1">
      <c r="A39" s="116">
        <v>2</v>
      </c>
      <c r="B39" s="264"/>
      <c r="C39" s="264"/>
      <c r="D39" s="264"/>
      <c r="E39" s="264"/>
      <c r="F39" s="264"/>
      <c r="G39" s="264"/>
      <c r="H39" s="264"/>
      <c r="I39" s="264"/>
      <c r="J39" s="264"/>
      <c r="K39" s="264"/>
      <c r="L39" s="264"/>
      <c r="M39" s="264"/>
      <c r="N39" s="264"/>
      <c r="O39" s="264"/>
      <c r="P39" s="264"/>
      <c r="Q39" s="264"/>
      <c r="R39" s="264"/>
      <c r="S39" s="264"/>
      <c r="T39" s="278"/>
      <c r="U39" s="278"/>
      <c r="V39" s="278"/>
      <c r="W39" s="278"/>
      <c r="X39" s="278"/>
      <c r="Y39" s="279"/>
      <c r="Z39" s="279"/>
      <c r="AA39" s="279"/>
      <c r="AB39" s="279"/>
    </row>
    <row r="40" spans="1:28" ht="22.5" customHeight="1">
      <c r="A40" s="116">
        <v>3</v>
      </c>
      <c r="B40" s="264"/>
      <c r="C40" s="264"/>
      <c r="D40" s="264"/>
      <c r="E40" s="264"/>
      <c r="F40" s="264"/>
      <c r="G40" s="264"/>
      <c r="H40" s="264"/>
      <c r="I40" s="264"/>
      <c r="J40" s="264"/>
      <c r="K40" s="264"/>
      <c r="L40" s="264"/>
      <c r="M40" s="264"/>
      <c r="N40" s="264"/>
      <c r="O40" s="264"/>
      <c r="P40" s="264"/>
      <c r="Q40" s="264"/>
      <c r="R40" s="264"/>
      <c r="S40" s="264"/>
      <c r="T40" s="278"/>
      <c r="U40" s="278"/>
      <c r="V40" s="278"/>
      <c r="W40" s="278"/>
      <c r="X40" s="278"/>
      <c r="Y40" s="279"/>
      <c r="Z40" s="279"/>
      <c r="AA40" s="279"/>
      <c r="AB40" s="279"/>
    </row>
    <row r="41" spans="1:28" ht="6" customHeight="1">
      <c r="F41" s="22"/>
      <c r="S41" s="1"/>
    </row>
    <row r="42" spans="1:28">
      <c r="A42" s="58" t="s">
        <v>271</v>
      </c>
      <c r="B42" s="58"/>
      <c r="C42" s="58"/>
      <c r="D42" s="58"/>
      <c r="E42" s="58"/>
      <c r="F42" s="58"/>
      <c r="G42" s="1"/>
      <c r="H42" s="1"/>
      <c r="I42" s="58"/>
      <c r="J42" s="1"/>
      <c r="K42" s="58"/>
      <c r="L42" s="58"/>
      <c r="M42" s="58"/>
      <c r="N42" s="58"/>
      <c r="O42" s="58"/>
      <c r="P42" s="58"/>
      <c r="Q42" s="58"/>
      <c r="R42" s="1"/>
      <c r="S42" s="1"/>
    </row>
    <row r="43" spans="1:28">
      <c r="A43" s="58"/>
      <c r="B43" s="63" t="s">
        <v>272</v>
      </c>
      <c r="C43" s="58"/>
      <c r="D43" s="58"/>
      <c r="E43" s="58"/>
      <c r="F43" s="58"/>
      <c r="G43" s="1"/>
      <c r="H43" s="1"/>
      <c r="I43" s="58"/>
      <c r="J43" s="1"/>
      <c r="K43" s="58"/>
      <c r="L43" s="58"/>
      <c r="M43" s="58"/>
      <c r="N43" s="58"/>
      <c r="O43" s="58"/>
      <c r="P43" s="58"/>
      <c r="Q43" s="58"/>
      <c r="R43" s="1"/>
      <c r="S43" s="1"/>
    </row>
    <row r="44" spans="1:28" ht="21" customHeight="1">
      <c r="A44" s="113"/>
      <c r="B44" s="248" t="s">
        <v>48</v>
      </c>
      <c r="C44" s="249"/>
      <c r="D44" s="249"/>
      <c r="E44" s="249"/>
      <c r="F44" s="249"/>
      <c r="G44" s="249"/>
      <c r="H44" s="249"/>
      <c r="I44" s="249"/>
      <c r="J44" s="249"/>
      <c r="K44" s="249"/>
      <c r="L44" s="249"/>
      <c r="M44" s="249"/>
      <c r="N44" s="249"/>
      <c r="O44" s="249"/>
      <c r="P44" s="249"/>
      <c r="Q44" s="249"/>
      <c r="R44" s="249"/>
      <c r="S44" s="249"/>
      <c r="T44" s="249"/>
      <c r="U44" s="238"/>
      <c r="V44" s="250" t="s">
        <v>52</v>
      </c>
      <c r="W44" s="251"/>
      <c r="X44" s="251"/>
      <c r="Y44" s="251"/>
      <c r="Z44" s="251"/>
      <c r="AA44" s="251"/>
      <c r="AB44" s="252"/>
    </row>
    <row r="45" spans="1:28" ht="22.5" customHeight="1">
      <c r="A45" s="116">
        <v>1</v>
      </c>
      <c r="B45" s="248"/>
      <c r="C45" s="249"/>
      <c r="D45" s="249"/>
      <c r="E45" s="249"/>
      <c r="F45" s="249"/>
      <c r="G45" s="249"/>
      <c r="H45" s="249"/>
      <c r="I45" s="249"/>
      <c r="J45" s="249"/>
      <c r="K45" s="249"/>
      <c r="L45" s="249"/>
      <c r="M45" s="249"/>
      <c r="N45" s="249"/>
      <c r="O45" s="249"/>
      <c r="P45" s="249"/>
      <c r="Q45" s="249"/>
      <c r="R45" s="249"/>
      <c r="S45" s="249"/>
      <c r="T45" s="249"/>
      <c r="U45" s="238"/>
      <c r="V45" s="253"/>
      <c r="W45" s="254"/>
      <c r="X45" s="254"/>
      <c r="Y45" s="254"/>
      <c r="Z45" s="254"/>
      <c r="AA45" s="254"/>
      <c r="AB45" s="255"/>
    </row>
    <row r="46" spans="1:28" ht="11.25" customHeight="1"/>
    <row r="47" spans="1:28" s="2" customFormat="1" ht="11.25">
      <c r="A47" s="63" t="s">
        <v>273</v>
      </c>
      <c r="B47" s="115"/>
      <c r="C47" s="115"/>
      <c r="D47" s="115"/>
      <c r="E47" s="115"/>
      <c r="F47" s="115"/>
      <c r="G47" s="115"/>
      <c r="H47" s="115"/>
      <c r="I47" s="115"/>
      <c r="J47" s="115"/>
      <c r="K47" s="115"/>
      <c r="L47" s="115"/>
      <c r="M47" s="115"/>
      <c r="N47" s="115"/>
      <c r="O47" s="115"/>
      <c r="P47" s="115"/>
      <c r="Q47" s="115"/>
      <c r="R47" s="115"/>
      <c r="S47" s="115"/>
    </row>
    <row r="48" spans="1:28" s="2" customFormat="1" ht="11.25">
      <c r="A48" s="63" t="s">
        <v>274</v>
      </c>
      <c r="B48" s="115"/>
      <c r="C48" s="115"/>
      <c r="D48" s="115"/>
      <c r="E48" s="115"/>
      <c r="F48" s="115"/>
      <c r="G48" s="115"/>
      <c r="H48" s="115"/>
      <c r="I48" s="115"/>
      <c r="J48" s="115"/>
      <c r="K48" s="115"/>
      <c r="L48" s="115"/>
      <c r="M48" s="115"/>
      <c r="N48" s="115"/>
      <c r="O48" s="115"/>
      <c r="P48" s="115"/>
      <c r="Q48" s="115"/>
      <c r="R48" s="115"/>
      <c r="S48" s="115"/>
    </row>
    <row r="49" spans="1:28" ht="13.5" customHeight="1">
      <c r="A49" s="247" t="s">
        <v>275</v>
      </c>
      <c r="B49" s="247"/>
      <c r="C49" s="247"/>
      <c r="D49" s="247"/>
      <c r="E49" s="247"/>
      <c r="F49" s="247"/>
      <c r="G49" s="247"/>
      <c r="H49" s="247"/>
      <c r="I49" s="247"/>
      <c r="J49" s="247"/>
      <c r="K49" s="247"/>
      <c r="L49" s="247"/>
      <c r="M49" s="247"/>
      <c r="N49" s="247"/>
      <c r="O49" s="247"/>
      <c r="P49" s="247"/>
      <c r="Q49" s="247"/>
      <c r="R49" s="247"/>
      <c r="S49" s="247"/>
      <c r="T49" s="247"/>
      <c r="U49" s="247"/>
      <c r="V49" s="247"/>
      <c r="W49" s="247"/>
      <c r="X49" s="247"/>
      <c r="Y49" s="247"/>
      <c r="Z49" s="247"/>
      <c r="AA49" s="247"/>
      <c r="AB49" s="247"/>
    </row>
    <row r="50" spans="1:28">
      <c r="A50" s="247"/>
      <c r="B50" s="247"/>
      <c r="C50" s="247"/>
      <c r="D50" s="247"/>
      <c r="E50" s="247"/>
      <c r="F50" s="247"/>
      <c r="G50" s="247"/>
      <c r="H50" s="247"/>
      <c r="I50" s="247"/>
      <c r="J50" s="247"/>
      <c r="K50" s="247"/>
      <c r="L50" s="247"/>
      <c r="M50" s="247"/>
      <c r="N50" s="247"/>
      <c r="O50" s="247"/>
      <c r="P50" s="247"/>
      <c r="Q50" s="247"/>
      <c r="R50" s="247"/>
      <c r="S50" s="247"/>
      <c r="T50" s="247"/>
      <c r="U50" s="247"/>
      <c r="V50" s="247"/>
      <c r="W50" s="247"/>
      <c r="X50" s="247"/>
      <c r="Y50" s="247"/>
      <c r="Z50" s="247"/>
      <c r="AA50" s="247"/>
      <c r="AB50" s="247"/>
    </row>
    <row r="51" spans="1:28">
      <c r="A51" s="247"/>
      <c r="B51" s="247"/>
      <c r="C51" s="247"/>
      <c r="D51" s="247"/>
      <c r="E51" s="247"/>
      <c r="F51" s="247"/>
      <c r="G51" s="247"/>
      <c r="H51" s="247"/>
      <c r="I51" s="247"/>
      <c r="J51" s="247"/>
      <c r="K51" s="247"/>
      <c r="L51" s="247"/>
      <c r="M51" s="247"/>
      <c r="N51" s="247"/>
      <c r="O51" s="247"/>
      <c r="P51" s="247"/>
      <c r="Q51" s="247"/>
      <c r="R51" s="247"/>
      <c r="S51" s="247"/>
      <c r="T51" s="247"/>
      <c r="U51" s="247"/>
      <c r="V51" s="247"/>
      <c r="W51" s="247"/>
      <c r="X51" s="247"/>
      <c r="Y51" s="247"/>
      <c r="Z51" s="247"/>
      <c r="AA51" s="247"/>
      <c r="AB51" s="247"/>
    </row>
  </sheetData>
  <mergeCells count="60">
    <mergeCell ref="B40:S40"/>
    <mergeCell ref="T40:X40"/>
    <mergeCell ref="Y40:AB40"/>
    <mergeCell ref="B32:V32"/>
    <mergeCell ref="W32:AB32"/>
    <mergeCell ref="B33:V33"/>
    <mergeCell ref="W33:AB33"/>
    <mergeCell ref="B39:S39"/>
    <mergeCell ref="T39:X39"/>
    <mergeCell ref="Y39:AB39"/>
    <mergeCell ref="B37:S37"/>
    <mergeCell ref="T37:X37"/>
    <mergeCell ref="Y37:AB37"/>
    <mergeCell ref="B38:S38"/>
    <mergeCell ref="T38:X38"/>
    <mergeCell ref="Y38:AB38"/>
    <mergeCell ref="B31:V31"/>
    <mergeCell ref="W31:AB31"/>
    <mergeCell ref="B21:V21"/>
    <mergeCell ref="W21:AB21"/>
    <mergeCell ref="B22:V22"/>
    <mergeCell ref="W22:AB22"/>
    <mergeCell ref="B23:V23"/>
    <mergeCell ref="W23:AB23"/>
    <mergeCell ref="B24:V24"/>
    <mergeCell ref="W24:AB24"/>
    <mergeCell ref="B25:V25"/>
    <mergeCell ref="W25:AB25"/>
    <mergeCell ref="B30:V30"/>
    <mergeCell ref="W30:AB30"/>
    <mergeCell ref="B26:V26"/>
    <mergeCell ref="W26:AB26"/>
    <mergeCell ref="B19:V19"/>
    <mergeCell ref="W19:AB19"/>
    <mergeCell ref="Y14:Z14"/>
    <mergeCell ref="B20:V20"/>
    <mergeCell ref="W20:AB20"/>
    <mergeCell ref="Y12:Z12"/>
    <mergeCell ref="Y13:Z13"/>
    <mergeCell ref="B14:F14"/>
    <mergeCell ref="G14:S14"/>
    <mergeCell ref="T14:X14"/>
    <mergeCell ref="B12:F12"/>
    <mergeCell ref="G12:S12"/>
    <mergeCell ref="T12:X12"/>
    <mergeCell ref="B13:F13"/>
    <mergeCell ref="G13:S13"/>
    <mergeCell ref="T13:X13"/>
    <mergeCell ref="R1:AB1"/>
    <mergeCell ref="D4:Z5"/>
    <mergeCell ref="F7:P7"/>
    <mergeCell ref="B11:F11"/>
    <mergeCell ref="G11:S11"/>
    <mergeCell ref="T11:X11"/>
    <mergeCell ref="Y11:Z11"/>
    <mergeCell ref="A49:AB51"/>
    <mergeCell ref="B44:U44"/>
    <mergeCell ref="V44:AB44"/>
    <mergeCell ref="B45:U45"/>
    <mergeCell ref="V45:AB45"/>
  </mergeCells>
  <phoneticPr fontId="3"/>
  <dataValidations count="1">
    <dataValidation imeMode="off" allowBlank="1" showInputMessage="1" showErrorMessage="1" sqref="W30 X16:AA18 Y27:AB27 W19 V44 X28:AA29 Y15:AB15 X35:AA36 Y37:AB40 X42:AA43 Y12:Y14" xr:uid="{43DC7867-805F-42EB-A20E-4355A5C3A813}"/>
  </dataValidations>
  <printOptions horizontalCentered="1"/>
  <pageMargins left="0.78740157480314965" right="0.55118110236220474" top="0.59055118110236227" bottom="0.59055118110236227" header="0.51181102362204722" footer="0.51181102362204722"/>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1E858-95CA-45BD-A6B3-C6D319D8CFCE}">
  <sheetPr>
    <pageSetUpPr fitToPage="1"/>
  </sheetPr>
  <dimension ref="A1:AI56"/>
  <sheetViews>
    <sheetView showGridLines="0" showRowColHeader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2" width="3.25" style="21" customWidth="1"/>
    <col min="13" max="19" width="2.5" style="21" customWidth="1"/>
    <col min="20" max="20" width="2.5" style="1" customWidth="1"/>
    <col min="21" max="21" width="3.25" style="1" customWidth="1"/>
    <col min="22" max="32" width="2.5" style="1" customWidth="1"/>
    <col min="33" max="35" width="2.25" style="1" customWidth="1"/>
    <col min="36" max="16384" width="9" style="1"/>
  </cols>
  <sheetData>
    <row r="1" spans="1:33"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32"/>
      <c r="AF1" s="133"/>
      <c r="AG1" s="134" t="s">
        <v>197</v>
      </c>
    </row>
    <row r="2" spans="1:33">
      <c r="A2" s="135"/>
      <c r="B2" s="135"/>
      <c r="C2" s="135"/>
      <c r="D2" s="135"/>
      <c r="E2" s="135"/>
      <c r="F2" s="135"/>
      <c r="G2" s="135"/>
      <c r="H2" s="135"/>
      <c r="I2" s="135"/>
      <c r="J2" s="135"/>
      <c r="K2" s="135"/>
      <c r="L2" s="135"/>
      <c r="M2" s="135"/>
      <c r="N2" s="135"/>
      <c r="O2" s="135"/>
      <c r="P2" s="135"/>
      <c r="Q2" s="135"/>
      <c r="R2" s="135"/>
      <c r="S2" s="129"/>
      <c r="T2" s="129"/>
      <c r="U2" s="129"/>
      <c r="V2" s="129"/>
      <c r="W2" s="129"/>
      <c r="X2" s="129"/>
      <c r="Y2" s="129"/>
      <c r="Z2" s="129"/>
      <c r="AA2" s="129"/>
      <c r="AB2" s="129"/>
      <c r="AC2" s="129"/>
      <c r="AD2" s="129"/>
      <c r="AE2" s="129"/>
      <c r="AF2" s="106"/>
      <c r="AG2" s="133" t="s">
        <v>198</v>
      </c>
    </row>
    <row r="3" spans="1:33" ht="9" customHeight="1">
      <c r="A3" s="58"/>
      <c r="B3" s="58"/>
      <c r="C3" s="58"/>
      <c r="D3" s="58"/>
      <c r="E3" s="58"/>
      <c r="F3" s="58"/>
      <c r="G3" s="58"/>
      <c r="H3" s="58"/>
      <c r="I3" s="58"/>
      <c r="J3" s="58"/>
      <c r="K3" s="58"/>
      <c r="L3" s="58"/>
      <c r="M3" s="58"/>
      <c r="N3" s="58"/>
      <c r="O3" s="58"/>
      <c r="P3" s="58"/>
      <c r="Q3" s="58"/>
      <c r="R3" s="58"/>
      <c r="S3" s="136"/>
    </row>
    <row r="4" spans="1:33" ht="13.5" customHeight="1">
      <c r="A4" s="58"/>
      <c r="B4" s="137" t="s">
        <v>280</v>
      </c>
      <c r="C4" s="1"/>
      <c r="D4" s="58"/>
      <c r="E4" s="58"/>
      <c r="F4" s="58"/>
      <c r="G4" s="58"/>
      <c r="H4" s="58"/>
      <c r="I4" s="58"/>
      <c r="J4" s="58"/>
      <c r="K4" s="58"/>
      <c r="L4" s="58"/>
      <c r="M4" s="58"/>
      <c r="N4" s="58"/>
      <c r="O4" s="58"/>
      <c r="P4" s="58"/>
      <c r="Q4" s="58"/>
      <c r="R4" s="58"/>
      <c r="S4" s="136"/>
    </row>
    <row r="5" spans="1:33" ht="13.5" customHeight="1">
      <c r="A5" s="58"/>
      <c r="B5" s="58"/>
      <c r="C5" s="58"/>
      <c r="D5" s="58"/>
      <c r="E5" s="58"/>
      <c r="F5" s="58"/>
      <c r="G5" s="58"/>
      <c r="H5" s="58"/>
      <c r="I5" s="58"/>
      <c r="J5" s="58"/>
      <c r="K5" s="58"/>
      <c r="L5" s="58"/>
      <c r="M5" s="58"/>
      <c r="N5" s="58"/>
      <c r="O5" s="58"/>
      <c r="P5" s="58"/>
      <c r="Q5" s="58"/>
      <c r="R5" s="58"/>
      <c r="S5" s="136"/>
    </row>
    <row r="6" spans="1:33" ht="15" customHeight="1">
      <c r="A6" s="58"/>
      <c r="B6" s="58"/>
      <c r="C6" s="348" t="s">
        <v>220</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50"/>
      <c r="AF6" s="138"/>
    </row>
    <row r="7" spans="1:33" ht="15" customHeight="1">
      <c r="A7" s="58"/>
      <c r="B7" s="58"/>
      <c r="C7" s="351"/>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3"/>
      <c r="AF7" s="138"/>
    </row>
    <row r="8" spans="1:33" ht="11.25" customHeight="1">
      <c r="A8" s="58"/>
      <c r="B8" s="58"/>
      <c r="C8" s="58"/>
      <c r="D8" s="58"/>
      <c r="E8" s="58"/>
      <c r="F8" s="139"/>
      <c r="G8" s="58"/>
      <c r="H8" s="58"/>
      <c r="I8" s="58"/>
      <c r="J8" s="58"/>
      <c r="K8" s="58"/>
      <c r="L8" s="58"/>
      <c r="M8" s="58"/>
      <c r="N8" s="58"/>
      <c r="O8" s="58"/>
      <c r="P8" s="58"/>
      <c r="Q8" s="58"/>
      <c r="R8" s="58"/>
      <c r="S8" s="58"/>
    </row>
    <row r="9" spans="1:33" ht="24" customHeight="1">
      <c r="A9" s="58"/>
      <c r="B9" s="354" t="s">
        <v>34</v>
      </c>
      <c r="C9" s="355"/>
      <c r="D9" s="356"/>
      <c r="E9" s="357">
        <f>'１'!F12</f>
        <v>0</v>
      </c>
      <c r="F9" s="358"/>
      <c r="G9" s="358"/>
      <c r="H9" s="358"/>
      <c r="I9" s="358"/>
      <c r="J9" s="358"/>
      <c r="K9" s="358"/>
      <c r="L9" s="358"/>
      <c r="M9" s="358"/>
      <c r="N9" s="358"/>
      <c r="O9" s="359"/>
      <c r="P9" s="140"/>
      <c r="Q9" s="141" t="s">
        <v>60</v>
      </c>
      <c r="R9" s="1"/>
      <c r="S9" s="58"/>
      <c r="X9" s="142"/>
      <c r="AD9" s="142"/>
    </row>
    <row r="10" spans="1:33" ht="9" customHeight="1">
      <c r="A10" s="58"/>
      <c r="B10" s="63"/>
      <c r="C10" s="63"/>
      <c r="D10" s="63"/>
      <c r="E10" s="58"/>
      <c r="F10" s="139"/>
      <c r="G10" s="58"/>
      <c r="H10" s="58"/>
      <c r="I10" s="58"/>
      <c r="J10" s="58"/>
      <c r="K10" s="58"/>
      <c r="L10" s="58"/>
      <c r="M10" s="58"/>
      <c r="N10" s="58"/>
      <c r="O10" s="58"/>
      <c r="P10" s="58"/>
      <c r="Q10" s="58"/>
      <c r="R10" s="58"/>
      <c r="S10" s="58"/>
    </row>
    <row r="11" spans="1:33" ht="10.5" customHeight="1">
      <c r="A11" s="58"/>
      <c r="B11" s="58"/>
      <c r="C11" s="58"/>
      <c r="D11" s="58"/>
      <c r="E11" s="58"/>
      <c r="F11" s="139"/>
      <c r="G11" s="58"/>
      <c r="H11" s="58"/>
      <c r="I11" s="58"/>
      <c r="J11" s="58"/>
      <c r="K11" s="58"/>
      <c r="L11" s="58"/>
      <c r="M11" s="58"/>
      <c r="N11" s="58"/>
      <c r="O11" s="58"/>
      <c r="P11" s="58"/>
      <c r="Q11" s="58"/>
      <c r="R11" s="58"/>
      <c r="S11" s="58"/>
    </row>
    <row r="12" spans="1:33" ht="15" customHeight="1">
      <c r="A12" s="58"/>
      <c r="B12" s="360"/>
      <c r="C12" s="361"/>
      <c r="D12" s="361"/>
      <c r="E12" s="361"/>
      <c r="F12" s="361"/>
      <c r="G12" s="361"/>
      <c r="H12" s="361"/>
      <c r="I12" s="361"/>
      <c r="J12" s="361"/>
      <c r="K12" s="361"/>
      <c r="L12" s="364" t="s">
        <v>11</v>
      </c>
      <c r="M12" s="365"/>
      <c r="N12" s="365"/>
      <c r="O12" s="365"/>
      <c r="P12" s="365"/>
      <c r="Q12" s="365"/>
      <c r="R12" s="365"/>
      <c r="S12" s="365"/>
      <c r="T12" s="366"/>
      <c r="U12" s="365" t="s">
        <v>57</v>
      </c>
      <c r="V12" s="365"/>
      <c r="W12" s="365"/>
      <c r="X12" s="365"/>
      <c r="Y12" s="365"/>
      <c r="Z12" s="365"/>
      <c r="AA12" s="365"/>
      <c r="AB12" s="365"/>
      <c r="AC12" s="366"/>
      <c r="AD12" s="364" t="s">
        <v>30</v>
      </c>
      <c r="AE12" s="367"/>
      <c r="AF12" s="368"/>
    </row>
    <row r="13" spans="1:33" ht="22.5" customHeight="1">
      <c r="A13" s="58"/>
      <c r="B13" s="362"/>
      <c r="C13" s="363"/>
      <c r="D13" s="363"/>
      <c r="E13" s="363"/>
      <c r="F13" s="363"/>
      <c r="G13" s="363"/>
      <c r="H13" s="363"/>
      <c r="I13" s="363"/>
      <c r="J13" s="363"/>
      <c r="K13" s="363"/>
      <c r="L13" s="369" t="s">
        <v>193</v>
      </c>
      <c r="M13" s="370"/>
      <c r="N13" s="371"/>
      <c r="O13" s="369" t="s">
        <v>194</v>
      </c>
      <c r="P13" s="370"/>
      <c r="Q13" s="371"/>
      <c r="R13" s="369" t="s">
        <v>71</v>
      </c>
      <c r="S13" s="370"/>
      <c r="T13" s="371"/>
      <c r="U13" s="369" t="s">
        <v>193</v>
      </c>
      <c r="V13" s="370"/>
      <c r="W13" s="371"/>
      <c r="X13" s="369" t="s">
        <v>194</v>
      </c>
      <c r="Y13" s="370"/>
      <c r="Z13" s="371"/>
      <c r="AA13" s="369" t="s">
        <v>71</v>
      </c>
      <c r="AB13" s="370"/>
      <c r="AC13" s="371"/>
      <c r="AD13" s="372" t="s">
        <v>72</v>
      </c>
      <c r="AE13" s="373"/>
      <c r="AF13" s="374"/>
    </row>
    <row r="14" spans="1:33" ht="16.5" customHeight="1">
      <c r="A14" s="58"/>
      <c r="B14" s="144" t="s">
        <v>73</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6"/>
    </row>
    <row r="15" spans="1:33" ht="16.5" customHeight="1">
      <c r="A15" s="58"/>
      <c r="B15" s="339" t="s">
        <v>74</v>
      </c>
      <c r="C15" s="340"/>
      <c r="D15" s="340"/>
      <c r="E15" s="340"/>
      <c r="F15" s="340"/>
      <c r="G15" s="340"/>
      <c r="H15" s="340"/>
      <c r="I15" s="340"/>
      <c r="J15" s="340"/>
      <c r="K15" s="340"/>
      <c r="L15" s="288"/>
      <c r="M15" s="283"/>
      <c r="N15" s="284"/>
      <c r="O15" s="289"/>
      <c r="P15" s="290"/>
      <c r="Q15" s="291"/>
      <c r="R15" s="288"/>
      <c r="S15" s="283"/>
      <c r="T15" s="284"/>
      <c r="U15" s="282"/>
      <c r="V15" s="283"/>
      <c r="W15" s="284"/>
      <c r="X15" s="289"/>
      <c r="Y15" s="290"/>
      <c r="Z15" s="291"/>
      <c r="AA15" s="282"/>
      <c r="AB15" s="283"/>
      <c r="AC15" s="284"/>
      <c r="AD15" s="285">
        <f>(L15*1.4)+(U15*1.4)</f>
        <v>0</v>
      </c>
      <c r="AE15" s="286"/>
      <c r="AF15" s="287"/>
    </row>
    <row r="16" spans="1:33" ht="16.5" customHeight="1">
      <c r="A16" s="58"/>
      <c r="B16" s="339" t="s">
        <v>75</v>
      </c>
      <c r="C16" s="340"/>
      <c r="D16" s="340"/>
      <c r="E16" s="340"/>
      <c r="F16" s="340"/>
      <c r="G16" s="340"/>
      <c r="H16" s="340"/>
      <c r="I16" s="340"/>
      <c r="J16" s="340"/>
      <c r="K16" s="340"/>
      <c r="L16" s="288"/>
      <c r="M16" s="283"/>
      <c r="N16" s="284"/>
      <c r="O16" s="289"/>
      <c r="P16" s="290"/>
      <c r="Q16" s="291"/>
      <c r="R16" s="288"/>
      <c r="S16" s="283"/>
      <c r="T16" s="284"/>
      <c r="U16" s="282"/>
      <c r="V16" s="283"/>
      <c r="W16" s="284"/>
      <c r="X16" s="289"/>
      <c r="Y16" s="290"/>
      <c r="Z16" s="291"/>
      <c r="AA16" s="282"/>
      <c r="AB16" s="283"/>
      <c r="AC16" s="284"/>
      <c r="AD16" s="285">
        <f t="shared" ref="AD16:AD20" si="0">(L16*1.4)+(U16*1.4)</f>
        <v>0</v>
      </c>
      <c r="AE16" s="286"/>
      <c r="AF16" s="287"/>
    </row>
    <row r="17" spans="1:32" ht="16.5" customHeight="1">
      <c r="A17" s="58"/>
      <c r="B17" s="339" t="s">
        <v>76</v>
      </c>
      <c r="C17" s="340"/>
      <c r="D17" s="340"/>
      <c r="E17" s="340"/>
      <c r="F17" s="340"/>
      <c r="G17" s="340"/>
      <c r="H17" s="340"/>
      <c r="I17" s="340"/>
      <c r="J17" s="340"/>
      <c r="K17" s="340"/>
      <c r="L17" s="288"/>
      <c r="M17" s="283"/>
      <c r="N17" s="284"/>
      <c r="O17" s="289"/>
      <c r="P17" s="290"/>
      <c r="Q17" s="291"/>
      <c r="R17" s="288"/>
      <c r="S17" s="283"/>
      <c r="T17" s="284"/>
      <c r="U17" s="282"/>
      <c r="V17" s="283"/>
      <c r="W17" s="284"/>
      <c r="X17" s="289"/>
      <c r="Y17" s="290"/>
      <c r="Z17" s="291"/>
      <c r="AA17" s="282"/>
      <c r="AB17" s="283"/>
      <c r="AC17" s="284"/>
      <c r="AD17" s="285">
        <f t="shared" si="0"/>
        <v>0</v>
      </c>
      <c r="AE17" s="286"/>
      <c r="AF17" s="287"/>
    </row>
    <row r="18" spans="1:32" ht="16.5" customHeight="1">
      <c r="A18" s="58"/>
      <c r="B18" s="339" t="s">
        <v>77</v>
      </c>
      <c r="C18" s="340"/>
      <c r="D18" s="340"/>
      <c r="E18" s="340"/>
      <c r="F18" s="340"/>
      <c r="G18" s="340"/>
      <c r="H18" s="340"/>
      <c r="I18" s="340"/>
      <c r="J18" s="340"/>
      <c r="K18" s="340"/>
      <c r="L18" s="288"/>
      <c r="M18" s="283"/>
      <c r="N18" s="284"/>
      <c r="O18" s="289"/>
      <c r="P18" s="290"/>
      <c r="Q18" s="291"/>
      <c r="R18" s="288"/>
      <c r="S18" s="283"/>
      <c r="T18" s="284"/>
      <c r="U18" s="282"/>
      <c r="V18" s="283"/>
      <c r="W18" s="284"/>
      <c r="X18" s="289"/>
      <c r="Y18" s="290"/>
      <c r="Z18" s="291"/>
      <c r="AA18" s="282"/>
      <c r="AB18" s="283"/>
      <c r="AC18" s="284"/>
      <c r="AD18" s="285">
        <f t="shared" si="0"/>
        <v>0</v>
      </c>
      <c r="AE18" s="286"/>
      <c r="AF18" s="287"/>
    </row>
    <row r="19" spans="1:32" ht="16.5" customHeight="1">
      <c r="A19" s="58"/>
      <c r="B19" s="339" t="s">
        <v>78</v>
      </c>
      <c r="C19" s="340"/>
      <c r="D19" s="340"/>
      <c r="E19" s="340"/>
      <c r="F19" s="340"/>
      <c r="G19" s="340"/>
      <c r="H19" s="340"/>
      <c r="I19" s="340"/>
      <c r="J19" s="340"/>
      <c r="K19" s="340"/>
      <c r="L19" s="288"/>
      <c r="M19" s="283"/>
      <c r="N19" s="284"/>
      <c r="O19" s="289"/>
      <c r="P19" s="290"/>
      <c r="Q19" s="291"/>
      <c r="R19" s="288"/>
      <c r="S19" s="283"/>
      <c r="T19" s="284"/>
      <c r="U19" s="282"/>
      <c r="V19" s="283"/>
      <c r="W19" s="284"/>
      <c r="X19" s="289"/>
      <c r="Y19" s="290"/>
      <c r="Z19" s="291"/>
      <c r="AA19" s="282"/>
      <c r="AB19" s="283"/>
      <c r="AC19" s="284"/>
      <c r="AD19" s="285">
        <f t="shared" si="0"/>
        <v>0</v>
      </c>
      <c r="AE19" s="286"/>
      <c r="AF19" s="287"/>
    </row>
    <row r="20" spans="1:32" ht="16.5" customHeight="1">
      <c r="A20" s="58"/>
      <c r="B20" s="346" t="s">
        <v>79</v>
      </c>
      <c r="C20" s="347"/>
      <c r="D20" s="347"/>
      <c r="E20" s="347"/>
      <c r="F20" s="347"/>
      <c r="G20" s="347"/>
      <c r="H20" s="347"/>
      <c r="I20" s="347"/>
      <c r="J20" s="347"/>
      <c r="K20" s="347"/>
      <c r="L20" s="288"/>
      <c r="M20" s="283"/>
      <c r="N20" s="284"/>
      <c r="O20" s="289"/>
      <c r="P20" s="290"/>
      <c r="Q20" s="291"/>
      <c r="R20" s="288"/>
      <c r="S20" s="283"/>
      <c r="T20" s="284"/>
      <c r="U20" s="282"/>
      <c r="V20" s="283"/>
      <c r="W20" s="284"/>
      <c r="X20" s="289"/>
      <c r="Y20" s="290"/>
      <c r="Z20" s="291"/>
      <c r="AA20" s="282"/>
      <c r="AB20" s="283"/>
      <c r="AC20" s="284"/>
      <c r="AD20" s="285">
        <f t="shared" si="0"/>
        <v>0</v>
      </c>
      <c r="AE20" s="286"/>
      <c r="AF20" s="287"/>
    </row>
    <row r="21" spans="1:32" ht="16.5" customHeight="1">
      <c r="A21" s="58"/>
      <c r="B21" s="148" t="s">
        <v>80</v>
      </c>
      <c r="C21" s="149"/>
      <c r="D21" s="149"/>
      <c r="E21" s="149"/>
      <c r="F21" s="149"/>
      <c r="G21" s="149"/>
      <c r="H21" s="149"/>
      <c r="I21" s="149"/>
      <c r="J21" s="149"/>
      <c r="K21" s="149"/>
      <c r="L21" s="149"/>
      <c r="M21" s="149"/>
      <c r="N21" s="149"/>
      <c r="O21" s="149"/>
      <c r="P21" s="149"/>
      <c r="Q21" s="149"/>
      <c r="R21" s="149"/>
      <c r="S21" s="149"/>
      <c r="T21" s="149"/>
      <c r="U21" s="149"/>
      <c r="V21" s="149"/>
      <c r="W21" s="149"/>
      <c r="X21" s="149"/>
      <c r="Y21" s="149"/>
      <c r="Z21" s="149"/>
      <c r="AA21" s="149"/>
      <c r="AB21" s="149"/>
      <c r="AC21" s="149"/>
      <c r="AD21" s="149"/>
      <c r="AE21" s="149"/>
      <c r="AF21" s="150"/>
    </row>
    <row r="22" spans="1:32" ht="16.5" customHeight="1">
      <c r="A22" s="58"/>
      <c r="B22" s="339" t="s">
        <v>81</v>
      </c>
      <c r="C22" s="341"/>
      <c r="D22" s="341"/>
      <c r="E22" s="341"/>
      <c r="F22" s="341"/>
      <c r="G22" s="341"/>
      <c r="H22" s="341"/>
      <c r="I22" s="341"/>
      <c r="J22" s="151"/>
      <c r="K22" s="143"/>
      <c r="L22" s="288"/>
      <c r="M22" s="283"/>
      <c r="N22" s="284"/>
      <c r="O22" s="288"/>
      <c r="P22" s="283"/>
      <c r="Q22" s="284"/>
      <c r="R22" s="288"/>
      <c r="S22" s="283"/>
      <c r="T22" s="284"/>
      <c r="U22" s="282"/>
      <c r="V22" s="283"/>
      <c r="W22" s="284"/>
      <c r="X22" s="288"/>
      <c r="Y22" s="283"/>
      <c r="Z22" s="284"/>
      <c r="AA22" s="282"/>
      <c r="AB22" s="283"/>
      <c r="AC22" s="284"/>
      <c r="AD22" s="285">
        <f>(L22-O22)*1+O22*1.4+(U22-X22)*1+X22*1.4</f>
        <v>0</v>
      </c>
      <c r="AE22" s="286"/>
      <c r="AF22" s="287"/>
    </row>
    <row r="23" spans="1:32" ht="16.5" customHeight="1">
      <c r="A23" s="58"/>
      <c r="B23" s="339" t="s">
        <v>82</v>
      </c>
      <c r="C23" s="341"/>
      <c r="D23" s="341"/>
      <c r="E23" s="341"/>
      <c r="F23" s="341"/>
      <c r="G23" s="341"/>
      <c r="H23" s="341"/>
      <c r="I23" s="341"/>
      <c r="J23" s="151"/>
      <c r="K23" s="143"/>
      <c r="L23" s="288"/>
      <c r="M23" s="283"/>
      <c r="N23" s="284"/>
      <c r="O23" s="288"/>
      <c r="P23" s="283"/>
      <c r="Q23" s="284"/>
      <c r="R23" s="288"/>
      <c r="S23" s="283"/>
      <c r="T23" s="284"/>
      <c r="U23" s="282"/>
      <c r="V23" s="283"/>
      <c r="W23" s="284"/>
      <c r="X23" s="288"/>
      <c r="Y23" s="283"/>
      <c r="Z23" s="284"/>
      <c r="AA23" s="282"/>
      <c r="AB23" s="283"/>
      <c r="AC23" s="284"/>
      <c r="AD23" s="285">
        <f t="shared" ref="AD23:AD28" si="1">(L23-O23)*1+O23*1.4+(U23-X23)*1+X23*1.4</f>
        <v>0</v>
      </c>
      <c r="AE23" s="286"/>
      <c r="AF23" s="287"/>
    </row>
    <row r="24" spans="1:32" ht="16.5" customHeight="1">
      <c r="A24" s="58"/>
      <c r="B24" s="148" t="s">
        <v>83</v>
      </c>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50"/>
    </row>
    <row r="25" spans="1:32" ht="22.5" customHeight="1">
      <c r="A25" s="58"/>
      <c r="B25" s="344" t="s">
        <v>163</v>
      </c>
      <c r="C25" s="345"/>
      <c r="D25" s="345"/>
      <c r="E25" s="345"/>
      <c r="F25" s="345"/>
      <c r="G25" s="345"/>
      <c r="H25" s="345"/>
      <c r="I25" s="345"/>
      <c r="J25" s="345"/>
      <c r="K25" s="345"/>
      <c r="L25" s="288"/>
      <c r="M25" s="283"/>
      <c r="N25" s="284"/>
      <c r="O25" s="288"/>
      <c r="P25" s="283"/>
      <c r="Q25" s="284"/>
      <c r="R25" s="288"/>
      <c r="S25" s="283"/>
      <c r="T25" s="284"/>
      <c r="U25" s="282"/>
      <c r="V25" s="283"/>
      <c r="W25" s="284"/>
      <c r="X25" s="288"/>
      <c r="Y25" s="283"/>
      <c r="Z25" s="284"/>
      <c r="AA25" s="282"/>
      <c r="AB25" s="283"/>
      <c r="AC25" s="284"/>
      <c r="AD25" s="285">
        <f t="shared" si="1"/>
        <v>0</v>
      </c>
      <c r="AE25" s="286"/>
      <c r="AF25" s="287"/>
    </row>
    <row r="26" spans="1:32" ht="16.5" customHeight="1">
      <c r="A26" s="58"/>
      <c r="B26" s="339" t="s">
        <v>84</v>
      </c>
      <c r="C26" s="341"/>
      <c r="D26" s="341"/>
      <c r="E26" s="341"/>
      <c r="F26" s="341"/>
      <c r="G26" s="341"/>
      <c r="H26" s="341"/>
      <c r="I26" s="341"/>
      <c r="J26" s="151"/>
      <c r="K26" s="151"/>
      <c r="L26" s="288"/>
      <c r="M26" s="283"/>
      <c r="N26" s="284"/>
      <c r="O26" s="288"/>
      <c r="P26" s="283"/>
      <c r="Q26" s="284"/>
      <c r="R26" s="288"/>
      <c r="S26" s="283"/>
      <c r="T26" s="284"/>
      <c r="U26" s="282"/>
      <c r="V26" s="283"/>
      <c r="W26" s="284"/>
      <c r="X26" s="288"/>
      <c r="Y26" s="283"/>
      <c r="Z26" s="284"/>
      <c r="AA26" s="282"/>
      <c r="AB26" s="283"/>
      <c r="AC26" s="284"/>
      <c r="AD26" s="285">
        <f t="shared" ref="AD26" si="2">(L26-O26)*1+O26*1.4+(U26-X26)*1+X26*1.4</f>
        <v>0</v>
      </c>
      <c r="AE26" s="286"/>
      <c r="AF26" s="287"/>
    </row>
    <row r="27" spans="1:32" ht="15.75" customHeight="1">
      <c r="A27" s="58"/>
      <c r="B27" s="325" t="s">
        <v>339</v>
      </c>
      <c r="C27" s="326"/>
      <c r="D27" s="326"/>
      <c r="E27" s="326"/>
      <c r="F27" s="326"/>
      <c r="G27" s="326"/>
      <c r="H27" s="326"/>
      <c r="I27" s="326"/>
      <c r="J27" s="326"/>
      <c r="K27" s="327"/>
      <c r="L27" s="295"/>
      <c r="M27" s="296"/>
      <c r="N27" s="297"/>
      <c r="O27" s="295"/>
      <c r="P27" s="296"/>
      <c r="Q27" s="297"/>
      <c r="R27" s="295"/>
      <c r="S27" s="296"/>
      <c r="T27" s="297"/>
      <c r="U27" s="307"/>
      <c r="V27" s="308"/>
      <c r="W27" s="309"/>
      <c r="X27" s="295"/>
      <c r="Y27" s="296"/>
      <c r="Z27" s="297"/>
      <c r="AA27" s="307"/>
      <c r="AB27" s="308"/>
      <c r="AC27" s="309"/>
      <c r="AD27" s="316">
        <f t="shared" si="1"/>
        <v>0</v>
      </c>
      <c r="AE27" s="317"/>
      <c r="AF27" s="318"/>
    </row>
    <row r="28" spans="1:32" ht="16.5" customHeight="1">
      <c r="A28" s="58"/>
      <c r="B28" s="342" t="s">
        <v>301</v>
      </c>
      <c r="C28" s="343"/>
      <c r="D28" s="343"/>
      <c r="E28" s="343"/>
      <c r="F28" s="343"/>
      <c r="G28" s="343"/>
      <c r="H28" s="343"/>
      <c r="I28" s="343"/>
      <c r="J28" s="151"/>
      <c r="K28" s="151"/>
      <c r="L28" s="288"/>
      <c r="M28" s="283"/>
      <c r="N28" s="284"/>
      <c r="O28" s="288"/>
      <c r="P28" s="283"/>
      <c r="Q28" s="284"/>
      <c r="R28" s="288"/>
      <c r="S28" s="283"/>
      <c r="T28" s="284"/>
      <c r="U28" s="282"/>
      <c r="V28" s="283"/>
      <c r="W28" s="284"/>
      <c r="X28" s="288"/>
      <c r="Y28" s="283"/>
      <c r="Z28" s="284"/>
      <c r="AA28" s="282"/>
      <c r="AB28" s="283"/>
      <c r="AC28" s="284"/>
      <c r="AD28" s="285">
        <f t="shared" si="1"/>
        <v>0</v>
      </c>
      <c r="AE28" s="286"/>
      <c r="AF28" s="287"/>
    </row>
    <row r="29" spans="1:32" ht="16.5" customHeight="1">
      <c r="A29" s="58"/>
      <c r="B29" s="148" t="s">
        <v>85</v>
      </c>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49"/>
      <c r="AA29" s="149"/>
      <c r="AB29" s="149"/>
      <c r="AC29" s="149"/>
      <c r="AD29" s="149"/>
      <c r="AE29" s="149"/>
      <c r="AF29" s="150"/>
    </row>
    <row r="30" spans="1:32" ht="16.5" customHeight="1">
      <c r="A30" s="58"/>
      <c r="B30" s="339" t="s">
        <v>86</v>
      </c>
      <c r="C30" s="341"/>
      <c r="D30" s="341"/>
      <c r="E30" s="341"/>
      <c r="F30" s="341"/>
      <c r="G30" s="341"/>
      <c r="H30" s="341"/>
      <c r="I30" s="341"/>
      <c r="J30" s="151"/>
      <c r="K30" s="151"/>
      <c r="L30" s="288"/>
      <c r="M30" s="283"/>
      <c r="N30" s="284"/>
      <c r="O30" s="289"/>
      <c r="P30" s="290"/>
      <c r="Q30" s="291"/>
      <c r="R30" s="288"/>
      <c r="S30" s="283"/>
      <c r="T30" s="284"/>
      <c r="U30" s="282"/>
      <c r="V30" s="283"/>
      <c r="W30" s="284"/>
      <c r="X30" s="289"/>
      <c r="Y30" s="290"/>
      <c r="Z30" s="291"/>
      <c r="AA30" s="282"/>
      <c r="AB30" s="283"/>
      <c r="AC30" s="284"/>
      <c r="AD30" s="285">
        <f>L30+U30</f>
        <v>0</v>
      </c>
      <c r="AE30" s="286"/>
      <c r="AF30" s="287"/>
    </row>
    <row r="31" spans="1:32" ht="16.5" customHeight="1">
      <c r="A31" s="58"/>
      <c r="B31" s="339" t="s">
        <v>87</v>
      </c>
      <c r="C31" s="340"/>
      <c r="D31" s="340"/>
      <c r="E31" s="340"/>
      <c r="F31" s="340"/>
      <c r="G31" s="340"/>
      <c r="H31" s="340"/>
      <c r="I31" s="340"/>
      <c r="J31" s="340"/>
      <c r="K31" s="340"/>
      <c r="L31" s="295"/>
      <c r="M31" s="296"/>
      <c r="N31" s="297"/>
      <c r="O31" s="289"/>
      <c r="P31" s="290"/>
      <c r="Q31" s="291"/>
      <c r="R31" s="295"/>
      <c r="S31" s="296"/>
      <c r="T31" s="297"/>
      <c r="U31" s="295"/>
      <c r="V31" s="296"/>
      <c r="W31" s="297"/>
      <c r="X31" s="289"/>
      <c r="Y31" s="290"/>
      <c r="Z31" s="291"/>
      <c r="AA31" s="282"/>
      <c r="AB31" s="283"/>
      <c r="AC31" s="284"/>
      <c r="AD31" s="285">
        <f t="shared" ref="AD31:AD32" si="3">L31+U31</f>
        <v>0</v>
      </c>
      <c r="AE31" s="286"/>
      <c r="AF31" s="287"/>
    </row>
    <row r="32" spans="1:32" ht="16.5" customHeight="1">
      <c r="A32" s="58"/>
      <c r="B32" s="339" t="s">
        <v>88</v>
      </c>
      <c r="C32" s="341"/>
      <c r="D32" s="341"/>
      <c r="E32" s="341"/>
      <c r="F32" s="341"/>
      <c r="G32" s="341"/>
      <c r="H32" s="341"/>
      <c r="I32" s="341"/>
      <c r="J32" s="151"/>
      <c r="K32" s="151"/>
      <c r="L32" s="288"/>
      <c r="M32" s="283"/>
      <c r="N32" s="284"/>
      <c r="O32" s="289"/>
      <c r="P32" s="290"/>
      <c r="Q32" s="291"/>
      <c r="R32" s="288"/>
      <c r="S32" s="283"/>
      <c r="T32" s="284"/>
      <c r="U32" s="282"/>
      <c r="V32" s="283"/>
      <c r="W32" s="284"/>
      <c r="X32" s="289"/>
      <c r="Y32" s="290"/>
      <c r="Z32" s="291"/>
      <c r="AA32" s="282"/>
      <c r="AB32" s="283"/>
      <c r="AC32" s="284"/>
      <c r="AD32" s="285">
        <f t="shared" si="3"/>
        <v>0</v>
      </c>
      <c r="AE32" s="286"/>
      <c r="AF32" s="287"/>
    </row>
    <row r="33" spans="1:32" ht="16.5" customHeight="1">
      <c r="A33" s="58"/>
      <c r="B33" s="148" t="s">
        <v>89</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50"/>
    </row>
    <row r="34" spans="1:32" ht="16.5" customHeight="1">
      <c r="A34" s="58"/>
      <c r="B34" s="339" t="s">
        <v>90</v>
      </c>
      <c r="C34" s="341"/>
      <c r="D34" s="341"/>
      <c r="E34" s="341"/>
      <c r="F34" s="341"/>
      <c r="G34" s="341"/>
      <c r="H34" s="341"/>
      <c r="I34" s="341"/>
      <c r="J34" s="151"/>
      <c r="K34" s="143"/>
      <c r="L34" s="288"/>
      <c r="M34" s="283"/>
      <c r="N34" s="284"/>
      <c r="O34" s="289"/>
      <c r="P34" s="290"/>
      <c r="Q34" s="291"/>
      <c r="R34" s="288"/>
      <c r="S34" s="283"/>
      <c r="T34" s="284"/>
      <c r="U34" s="282"/>
      <c r="V34" s="283"/>
      <c r="W34" s="284"/>
      <c r="X34" s="289"/>
      <c r="Y34" s="290"/>
      <c r="Z34" s="291"/>
      <c r="AA34" s="282"/>
      <c r="AB34" s="283"/>
      <c r="AC34" s="284"/>
      <c r="AD34" s="285">
        <f t="shared" ref="AD34:AD37" si="4">L34*0.1+U34*0.1</f>
        <v>0</v>
      </c>
      <c r="AE34" s="286"/>
      <c r="AF34" s="287"/>
    </row>
    <row r="35" spans="1:32" ht="16.5" customHeight="1">
      <c r="A35" s="58"/>
      <c r="B35" s="339" t="s">
        <v>164</v>
      </c>
      <c r="C35" s="340"/>
      <c r="D35" s="340"/>
      <c r="E35" s="340"/>
      <c r="F35" s="340"/>
      <c r="G35" s="340"/>
      <c r="H35" s="340"/>
      <c r="I35" s="340"/>
      <c r="J35" s="147"/>
      <c r="K35" s="143"/>
      <c r="L35" s="288"/>
      <c r="M35" s="283"/>
      <c r="N35" s="284"/>
      <c r="O35" s="289"/>
      <c r="P35" s="290"/>
      <c r="Q35" s="291"/>
      <c r="R35" s="288"/>
      <c r="S35" s="283"/>
      <c r="T35" s="284"/>
      <c r="U35" s="282"/>
      <c r="V35" s="283"/>
      <c r="W35" s="284"/>
      <c r="X35" s="289"/>
      <c r="Y35" s="290"/>
      <c r="Z35" s="291"/>
      <c r="AA35" s="282"/>
      <c r="AB35" s="283"/>
      <c r="AC35" s="284"/>
      <c r="AD35" s="285">
        <f t="shared" si="4"/>
        <v>0</v>
      </c>
      <c r="AE35" s="286"/>
      <c r="AF35" s="287"/>
    </row>
    <row r="36" spans="1:32" ht="16.5" customHeight="1">
      <c r="A36" s="58"/>
      <c r="B36" s="339" t="s">
        <v>165</v>
      </c>
      <c r="C36" s="340"/>
      <c r="D36" s="340"/>
      <c r="E36" s="340"/>
      <c r="F36" s="340"/>
      <c r="G36" s="340"/>
      <c r="H36" s="340"/>
      <c r="I36" s="340"/>
      <c r="J36" s="147"/>
      <c r="K36" s="143"/>
      <c r="L36" s="288"/>
      <c r="M36" s="283"/>
      <c r="N36" s="284"/>
      <c r="O36" s="289"/>
      <c r="P36" s="290"/>
      <c r="Q36" s="291"/>
      <c r="R36" s="288"/>
      <c r="S36" s="283"/>
      <c r="T36" s="284"/>
      <c r="U36" s="282"/>
      <c r="V36" s="283"/>
      <c r="W36" s="284"/>
      <c r="X36" s="289"/>
      <c r="Y36" s="290"/>
      <c r="Z36" s="291"/>
      <c r="AA36" s="282"/>
      <c r="AB36" s="283"/>
      <c r="AC36" s="284"/>
      <c r="AD36" s="285">
        <f t="shared" si="4"/>
        <v>0</v>
      </c>
      <c r="AE36" s="286"/>
      <c r="AF36" s="287"/>
    </row>
    <row r="37" spans="1:32" ht="16.5" customHeight="1">
      <c r="A37" s="58"/>
      <c r="B37" s="339" t="s">
        <v>166</v>
      </c>
      <c r="C37" s="340"/>
      <c r="D37" s="340"/>
      <c r="E37" s="340"/>
      <c r="F37" s="340"/>
      <c r="G37" s="340"/>
      <c r="H37" s="340"/>
      <c r="I37" s="340"/>
      <c r="J37" s="147"/>
      <c r="K37" s="143"/>
      <c r="L37" s="288"/>
      <c r="M37" s="283"/>
      <c r="N37" s="284"/>
      <c r="O37" s="289"/>
      <c r="P37" s="290"/>
      <c r="Q37" s="291"/>
      <c r="R37" s="288"/>
      <c r="S37" s="283"/>
      <c r="T37" s="284"/>
      <c r="U37" s="282"/>
      <c r="V37" s="283"/>
      <c r="W37" s="284"/>
      <c r="X37" s="289"/>
      <c r="Y37" s="290"/>
      <c r="Z37" s="291"/>
      <c r="AA37" s="282"/>
      <c r="AB37" s="283"/>
      <c r="AC37" s="284"/>
      <c r="AD37" s="285">
        <f t="shared" si="4"/>
        <v>0</v>
      </c>
      <c r="AE37" s="286"/>
      <c r="AF37" s="287"/>
    </row>
    <row r="38" spans="1:32" ht="16.5" customHeight="1">
      <c r="A38" s="58"/>
      <c r="B38" s="144" t="s">
        <v>91</v>
      </c>
      <c r="C38" s="145"/>
      <c r="D38" s="145"/>
      <c r="E38" s="145"/>
      <c r="F38" s="145"/>
      <c r="G38" s="145"/>
      <c r="H38" s="145"/>
      <c r="I38" s="145"/>
      <c r="J38" s="145"/>
      <c r="K38" s="145"/>
      <c r="L38" s="145"/>
      <c r="M38" s="145"/>
      <c r="N38" s="145"/>
      <c r="O38" s="145"/>
      <c r="P38" s="145"/>
      <c r="Q38" s="145"/>
      <c r="R38" s="145"/>
      <c r="S38" s="145"/>
      <c r="T38" s="145"/>
      <c r="U38" s="145"/>
      <c r="V38" s="145"/>
      <c r="W38" s="145"/>
      <c r="X38" s="145"/>
      <c r="Y38" s="145"/>
      <c r="Z38" s="145"/>
      <c r="AA38" s="145"/>
      <c r="AB38" s="145"/>
      <c r="AC38" s="145"/>
      <c r="AD38" s="145"/>
      <c r="AE38" s="145"/>
      <c r="AF38" s="146"/>
    </row>
    <row r="39" spans="1:32" ht="16.5" customHeight="1">
      <c r="A39" s="58"/>
      <c r="B39" s="337" t="s">
        <v>92</v>
      </c>
      <c r="C39" s="338"/>
      <c r="D39" s="338"/>
      <c r="E39" s="338"/>
      <c r="F39" s="338"/>
      <c r="G39" s="338"/>
      <c r="H39" s="338"/>
      <c r="I39" s="338"/>
      <c r="J39" s="152"/>
      <c r="K39" s="153"/>
      <c r="L39" s="288"/>
      <c r="M39" s="283"/>
      <c r="N39" s="284"/>
      <c r="O39" s="289"/>
      <c r="P39" s="290"/>
      <c r="Q39" s="291"/>
      <c r="R39" s="288"/>
      <c r="S39" s="283"/>
      <c r="T39" s="284"/>
      <c r="U39" s="282"/>
      <c r="V39" s="283"/>
      <c r="W39" s="284"/>
      <c r="X39" s="289"/>
      <c r="Y39" s="290"/>
      <c r="Z39" s="291"/>
      <c r="AA39" s="282"/>
      <c r="AB39" s="283"/>
      <c r="AC39" s="284"/>
      <c r="AD39" s="285">
        <f>L39*0.1+U39*0.1</f>
        <v>0</v>
      </c>
      <c r="AE39" s="286"/>
      <c r="AF39" s="287"/>
    </row>
    <row r="40" spans="1:32" ht="16.5" customHeight="1">
      <c r="A40" s="58"/>
      <c r="B40" s="337" t="s">
        <v>167</v>
      </c>
      <c r="C40" s="338"/>
      <c r="D40" s="338"/>
      <c r="E40" s="338"/>
      <c r="F40" s="338"/>
      <c r="G40" s="338"/>
      <c r="H40" s="338"/>
      <c r="I40" s="338"/>
      <c r="J40" s="152"/>
      <c r="K40" s="153"/>
      <c r="L40" s="288"/>
      <c r="M40" s="283"/>
      <c r="N40" s="284"/>
      <c r="O40" s="289"/>
      <c r="P40" s="290"/>
      <c r="Q40" s="291"/>
      <c r="R40" s="288"/>
      <c r="S40" s="283"/>
      <c r="T40" s="284"/>
      <c r="U40" s="282"/>
      <c r="V40" s="283"/>
      <c r="W40" s="284"/>
      <c r="X40" s="289"/>
      <c r="Y40" s="290"/>
      <c r="Z40" s="291"/>
      <c r="AA40" s="282"/>
      <c r="AB40" s="283"/>
      <c r="AC40" s="284"/>
      <c r="AD40" s="285">
        <f t="shared" ref="AD40:AD45" si="5">L40*0.1+U40*0.1</f>
        <v>0</v>
      </c>
      <c r="AE40" s="286"/>
      <c r="AF40" s="287"/>
    </row>
    <row r="41" spans="1:32" ht="16.5" customHeight="1">
      <c r="A41" s="58"/>
      <c r="B41" s="337" t="s">
        <v>168</v>
      </c>
      <c r="C41" s="338"/>
      <c r="D41" s="338"/>
      <c r="E41" s="338"/>
      <c r="F41" s="338"/>
      <c r="G41" s="338"/>
      <c r="H41" s="338"/>
      <c r="I41" s="338"/>
      <c r="J41" s="152"/>
      <c r="K41" s="153"/>
      <c r="L41" s="288"/>
      <c r="M41" s="283"/>
      <c r="N41" s="284"/>
      <c r="O41" s="289"/>
      <c r="P41" s="290"/>
      <c r="Q41" s="291"/>
      <c r="R41" s="288"/>
      <c r="S41" s="283"/>
      <c r="T41" s="284"/>
      <c r="U41" s="282"/>
      <c r="V41" s="283"/>
      <c r="W41" s="284"/>
      <c r="X41" s="289"/>
      <c r="Y41" s="290"/>
      <c r="Z41" s="291"/>
      <c r="AA41" s="282"/>
      <c r="AB41" s="283"/>
      <c r="AC41" s="284"/>
      <c r="AD41" s="285">
        <f t="shared" si="5"/>
        <v>0</v>
      </c>
      <c r="AE41" s="286"/>
      <c r="AF41" s="287"/>
    </row>
    <row r="42" spans="1:32" ht="16.5" customHeight="1">
      <c r="A42" s="58"/>
      <c r="B42" s="337" t="s">
        <v>169</v>
      </c>
      <c r="C42" s="338"/>
      <c r="D42" s="338"/>
      <c r="E42" s="338"/>
      <c r="F42" s="338"/>
      <c r="G42" s="338"/>
      <c r="H42" s="338"/>
      <c r="I42" s="338"/>
      <c r="J42" s="338"/>
      <c r="K42" s="338"/>
      <c r="L42" s="288"/>
      <c r="M42" s="283"/>
      <c r="N42" s="284"/>
      <c r="O42" s="289"/>
      <c r="P42" s="290"/>
      <c r="Q42" s="291"/>
      <c r="R42" s="288"/>
      <c r="S42" s="283"/>
      <c r="T42" s="284"/>
      <c r="U42" s="282"/>
      <c r="V42" s="283"/>
      <c r="W42" s="284"/>
      <c r="X42" s="289"/>
      <c r="Y42" s="290"/>
      <c r="Z42" s="291"/>
      <c r="AA42" s="282"/>
      <c r="AB42" s="283"/>
      <c r="AC42" s="284"/>
      <c r="AD42" s="285">
        <f t="shared" si="5"/>
        <v>0</v>
      </c>
      <c r="AE42" s="286"/>
      <c r="AF42" s="287"/>
    </row>
    <row r="43" spans="1:32" ht="16.5" customHeight="1">
      <c r="A43" s="58"/>
      <c r="B43" s="337" t="s">
        <v>170</v>
      </c>
      <c r="C43" s="338"/>
      <c r="D43" s="338"/>
      <c r="E43" s="338"/>
      <c r="F43" s="338"/>
      <c r="G43" s="338"/>
      <c r="H43" s="338"/>
      <c r="I43" s="338"/>
      <c r="J43" s="152"/>
      <c r="K43" s="153"/>
      <c r="L43" s="288"/>
      <c r="M43" s="283"/>
      <c r="N43" s="284"/>
      <c r="O43" s="289"/>
      <c r="P43" s="290"/>
      <c r="Q43" s="291"/>
      <c r="R43" s="288"/>
      <c r="S43" s="283"/>
      <c r="T43" s="284"/>
      <c r="U43" s="282"/>
      <c r="V43" s="283"/>
      <c r="W43" s="284"/>
      <c r="X43" s="289"/>
      <c r="Y43" s="290"/>
      <c r="Z43" s="291"/>
      <c r="AA43" s="282"/>
      <c r="AB43" s="283"/>
      <c r="AC43" s="284"/>
      <c r="AD43" s="285">
        <f t="shared" si="5"/>
        <v>0</v>
      </c>
      <c r="AE43" s="286"/>
      <c r="AF43" s="287"/>
    </row>
    <row r="44" spans="1:32" ht="16.5" customHeight="1">
      <c r="A44" s="58"/>
      <c r="B44" s="337" t="s">
        <v>171</v>
      </c>
      <c r="C44" s="338"/>
      <c r="D44" s="338"/>
      <c r="E44" s="338"/>
      <c r="F44" s="338"/>
      <c r="G44" s="338"/>
      <c r="H44" s="338"/>
      <c r="I44" s="338"/>
      <c r="J44" s="152"/>
      <c r="K44" s="153"/>
      <c r="L44" s="288"/>
      <c r="M44" s="283"/>
      <c r="N44" s="284"/>
      <c r="O44" s="289"/>
      <c r="P44" s="290"/>
      <c r="Q44" s="291"/>
      <c r="R44" s="288"/>
      <c r="S44" s="283"/>
      <c r="T44" s="284"/>
      <c r="U44" s="282"/>
      <c r="V44" s="283"/>
      <c r="W44" s="284"/>
      <c r="X44" s="289"/>
      <c r="Y44" s="290"/>
      <c r="Z44" s="291"/>
      <c r="AA44" s="282"/>
      <c r="AB44" s="283"/>
      <c r="AC44" s="284"/>
      <c r="AD44" s="285">
        <f t="shared" si="5"/>
        <v>0</v>
      </c>
      <c r="AE44" s="286"/>
      <c r="AF44" s="287"/>
    </row>
    <row r="45" spans="1:32" ht="16.5" customHeight="1">
      <c r="A45" s="58"/>
      <c r="B45" s="337" t="s">
        <v>172</v>
      </c>
      <c r="C45" s="338"/>
      <c r="D45" s="338"/>
      <c r="E45" s="338"/>
      <c r="F45" s="338"/>
      <c r="G45" s="338"/>
      <c r="H45" s="338"/>
      <c r="I45" s="338"/>
      <c r="J45" s="152"/>
      <c r="K45" s="153"/>
      <c r="L45" s="288"/>
      <c r="M45" s="283"/>
      <c r="N45" s="284"/>
      <c r="O45" s="289"/>
      <c r="P45" s="290"/>
      <c r="Q45" s="291"/>
      <c r="R45" s="288"/>
      <c r="S45" s="283"/>
      <c r="T45" s="284"/>
      <c r="U45" s="282"/>
      <c r="V45" s="283"/>
      <c r="W45" s="284"/>
      <c r="X45" s="289"/>
      <c r="Y45" s="290"/>
      <c r="Z45" s="291"/>
      <c r="AA45" s="282"/>
      <c r="AB45" s="283"/>
      <c r="AC45" s="284"/>
      <c r="AD45" s="285">
        <f t="shared" si="5"/>
        <v>0</v>
      </c>
      <c r="AE45" s="286"/>
      <c r="AF45" s="287"/>
    </row>
    <row r="46" spans="1:32" ht="16.5" customHeight="1">
      <c r="A46" s="58"/>
      <c r="B46" s="335" t="s">
        <v>173</v>
      </c>
      <c r="C46" s="336"/>
      <c r="D46" s="336"/>
      <c r="E46" s="336"/>
      <c r="F46" s="336"/>
      <c r="G46" s="336"/>
      <c r="H46" s="336"/>
      <c r="I46" s="336"/>
      <c r="J46" s="336"/>
      <c r="K46" s="336"/>
      <c r="L46" s="288"/>
      <c r="M46" s="283"/>
      <c r="N46" s="284"/>
      <c r="O46" s="289"/>
      <c r="P46" s="290"/>
      <c r="Q46" s="291"/>
      <c r="R46" s="288"/>
      <c r="S46" s="283"/>
      <c r="T46" s="284"/>
      <c r="U46" s="282"/>
      <c r="V46" s="283"/>
      <c r="W46" s="284"/>
      <c r="X46" s="289"/>
      <c r="Y46" s="290"/>
      <c r="Z46" s="291"/>
      <c r="AA46" s="282"/>
      <c r="AB46" s="283"/>
      <c r="AC46" s="284"/>
      <c r="AD46" s="285">
        <f>L46*0.1+U46*0.1</f>
        <v>0</v>
      </c>
      <c r="AE46" s="286"/>
      <c r="AF46" s="287"/>
    </row>
    <row r="47" spans="1:32" ht="11.1" customHeight="1">
      <c r="A47" s="58"/>
      <c r="B47" s="292" t="s">
        <v>319</v>
      </c>
      <c r="C47" s="293"/>
      <c r="D47" s="293"/>
      <c r="E47" s="293"/>
      <c r="F47" s="293"/>
      <c r="G47" s="293"/>
      <c r="H47" s="293"/>
      <c r="I47" s="293"/>
      <c r="J47" s="293"/>
      <c r="K47" s="294"/>
      <c r="L47" s="295"/>
      <c r="M47" s="296"/>
      <c r="N47" s="297"/>
      <c r="O47" s="301"/>
      <c r="P47" s="302"/>
      <c r="Q47" s="303"/>
      <c r="R47" s="295"/>
      <c r="S47" s="296"/>
      <c r="T47" s="297"/>
      <c r="U47" s="307"/>
      <c r="V47" s="308"/>
      <c r="W47" s="309"/>
      <c r="X47" s="301"/>
      <c r="Y47" s="302"/>
      <c r="Z47" s="303"/>
      <c r="AA47" s="307"/>
      <c r="AB47" s="308"/>
      <c r="AC47" s="309"/>
      <c r="AD47" s="316">
        <f>L47*0.1+U47*0.1</f>
        <v>0</v>
      </c>
      <c r="AE47" s="317"/>
      <c r="AF47" s="318"/>
    </row>
    <row r="48" spans="1:32" ht="11.1" customHeight="1">
      <c r="A48" s="58"/>
      <c r="B48" s="313" t="s">
        <v>320</v>
      </c>
      <c r="C48" s="314"/>
      <c r="D48" s="314"/>
      <c r="E48" s="314"/>
      <c r="F48" s="314"/>
      <c r="G48" s="314"/>
      <c r="H48" s="314"/>
      <c r="I48" s="314"/>
      <c r="J48" s="314"/>
      <c r="K48" s="315"/>
      <c r="L48" s="298"/>
      <c r="M48" s="299"/>
      <c r="N48" s="300"/>
      <c r="O48" s="304"/>
      <c r="P48" s="305"/>
      <c r="Q48" s="306"/>
      <c r="R48" s="298"/>
      <c r="S48" s="299"/>
      <c r="T48" s="300"/>
      <c r="U48" s="310"/>
      <c r="V48" s="311"/>
      <c r="W48" s="312"/>
      <c r="X48" s="304"/>
      <c r="Y48" s="305"/>
      <c r="Z48" s="306"/>
      <c r="AA48" s="310"/>
      <c r="AB48" s="311"/>
      <c r="AC48" s="312"/>
      <c r="AD48" s="319"/>
      <c r="AE48" s="320"/>
      <c r="AF48" s="321"/>
    </row>
    <row r="49" spans="1:35" ht="16.5" customHeight="1">
      <c r="A49" s="58"/>
      <c r="B49" s="155" t="s">
        <v>321</v>
      </c>
      <c r="C49" s="156" t="s">
        <v>308</v>
      </c>
      <c r="D49" s="157"/>
      <c r="E49" s="157"/>
      <c r="F49" s="157"/>
      <c r="G49" s="157"/>
      <c r="H49" s="157"/>
      <c r="I49" s="157"/>
      <c r="J49" s="157"/>
      <c r="K49" s="157"/>
      <c r="L49" s="149"/>
      <c r="M49" s="149"/>
      <c r="N49" s="149"/>
      <c r="O49" s="149"/>
      <c r="P49" s="149"/>
      <c r="Q49" s="149"/>
      <c r="R49" s="149"/>
      <c r="S49" s="149"/>
      <c r="T49" s="149"/>
      <c r="U49" s="149"/>
      <c r="V49" s="149"/>
      <c r="W49" s="149"/>
      <c r="X49" s="149"/>
      <c r="Y49" s="149"/>
      <c r="Z49" s="149"/>
      <c r="AA49" s="149"/>
      <c r="AB49" s="149"/>
      <c r="AC49" s="149"/>
      <c r="AD49" s="149"/>
      <c r="AE49" s="149"/>
      <c r="AF49" s="150"/>
    </row>
    <row r="50" spans="1:35" ht="16.5" customHeight="1">
      <c r="A50" s="58"/>
      <c r="B50" s="335" t="s">
        <v>303</v>
      </c>
      <c r="C50" s="336"/>
      <c r="D50" s="336"/>
      <c r="E50" s="336"/>
      <c r="F50" s="336"/>
      <c r="G50" s="336"/>
      <c r="H50" s="336"/>
      <c r="I50" s="336"/>
      <c r="J50" s="336"/>
      <c r="K50" s="336"/>
      <c r="L50" s="288"/>
      <c r="M50" s="283"/>
      <c r="N50" s="284"/>
      <c r="O50" s="289"/>
      <c r="P50" s="290"/>
      <c r="Q50" s="291"/>
      <c r="R50" s="288"/>
      <c r="S50" s="283"/>
      <c r="T50" s="284"/>
      <c r="U50" s="282"/>
      <c r="V50" s="283"/>
      <c r="W50" s="284"/>
      <c r="X50" s="289"/>
      <c r="Y50" s="290"/>
      <c r="Z50" s="291"/>
      <c r="AA50" s="282"/>
      <c r="AB50" s="283"/>
      <c r="AC50" s="284"/>
      <c r="AD50" s="285">
        <f t="shared" ref="AD50" si="6">L50*0.1+U50*0.1</f>
        <v>0</v>
      </c>
      <c r="AE50" s="286"/>
      <c r="AF50" s="287"/>
    </row>
    <row r="51" spans="1:35" ht="16.5" customHeight="1">
      <c r="A51" s="58"/>
      <c r="B51" s="333" t="s">
        <v>302</v>
      </c>
      <c r="C51" s="334"/>
      <c r="D51" s="334"/>
      <c r="E51" s="334"/>
      <c r="F51" s="334"/>
      <c r="G51" s="334"/>
      <c r="H51" s="334"/>
      <c r="I51" s="334"/>
      <c r="J51" s="334"/>
      <c r="K51" s="334"/>
      <c r="L51" s="288"/>
      <c r="M51" s="283"/>
      <c r="N51" s="284"/>
      <c r="O51" s="289"/>
      <c r="P51" s="290"/>
      <c r="Q51" s="291"/>
      <c r="R51" s="288"/>
      <c r="S51" s="283"/>
      <c r="T51" s="284"/>
      <c r="U51" s="288"/>
      <c r="V51" s="283"/>
      <c r="W51" s="284"/>
      <c r="X51" s="289"/>
      <c r="Y51" s="290"/>
      <c r="Z51" s="291"/>
      <c r="AA51" s="282"/>
      <c r="AB51" s="283"/>
      <c r="AC51" s="284"/>
      <c r="AD51" s="285">
        <f t="shared" ref="AD51" si="7">L51+U51</f>
        <v>0</v>
      </c>
      <c r="AE51" s="286"/>
      <c r="AF51" s="287"/>
    </row>
    <row r="52" spans="1:35" ht="16.5" customHeight="1">
      <c r="A52" s="58"/>
      <c r="B52" s="329" t="s">
        <v>93</v>
      </c>
      <c r="C52" s="330"/>
      <c r="D52" s="330"/>
      <c r="E52" s="330"/>
      <c r="F52" s="330"/>
      <c r="G52" s="330"/>
      <c r="H52" s="330"/>
      <c r="I52" s="330"/>
      <c r="J52" s="330"/>
      <c r="K52" s="330"/>
      <c r="L52" s="158">
        <f>SUM(L15:N20,L22:N23,L25:N28,L30:N32,L34:N37,L39:N48,L50:N51)</f>
        <v>0</v>
      </c>
      <c r="M52" s="280">
        <f>SUM(L34:N37,L39:N48,L50)</f>
        <v>0</v>
      </c>
      <c r="N52" s="281"/>
      <c r="O52" s="328">
        <f>SUM(O22:Q23,O25:Q28)</f>
        <v>0</v>
      </c>
      <c r="P52" s="286"/>
      <c r="Q52" s="287"/>
      <c r="R52" s="328"/>
      <c r="S52" s="331"/>
      <c r="T52" s="332"/>
      <c r="U52" s="322">
        <f>SUM(U15:W20,U22:W23,U25:W28,U30:W32,U34:W37,U39:W48,U50:W51)</f>
        <v>0</v>
      </c>
      <c r="V52" s="323"/>
      <c r="W52" s="324"/>
      <c r="X52" s="328">
        <f>SUM(X22:Z23,X25:Z28)</f>
        <v>0</v>
      </c>
      <c r="Y52" s="286"/>
      <c r="Z52" s="287"/>
      <c r="AA52" s="328"/>
      <c r="AB52" s="286"/>
      <c r="AC52" s="287"/>
      <c r="AD52" s="285">
        <f>SUM(AD15:AF20,AD22:AF23,AD25:AF28,AD30:AF32,AD34:AF37,AD39:AF48,AD50:AF51)</f>
        <v>0</v>
      </c>
      <c r="AE52" s="286"/>
      <c r="AF52" s="287"/>
      <c r="AG52"/>
      <c r="AH52"/>
      <c r="AI52"/>
    </row>
    <row r="53" spans="1:35" ht="16.5" customHeight="1">
      <c r="A53" s="58"/>
      <c r="B53" s="58"/>
      <c r="C53" s="58"/>
      <c r="D53" s="58"/>
      <c r="E53" s="58"/>
      <c r="F53" s="58"/>
      <c r="G53" s="58"/>
      <c r="H53" s="58"/>
      <c r="I53" s="58"/>
      <c r="J53" s="58"/>
      <c r="K53" s="58"/>
      <c r="L53" s="63" t="s">
        <v>246</v>
      </c>
      <c r="M53" s="58"/>
      <c r="N53" s="58"/>
      <c r="O53" s="58"/>
      <c r="P53" s="58"/>
      <c r="Q53" s="1"/>
      <c r="R53" s="159"/>
      <c r="S53" s="159"/>
      <c r="T53" s="159"/>
      <c r="U53" s="159"/>
      <c r="V53" s="19"/>
      <c r="W53" s="19"/>
      <c r="X53" s="19"/>
      <c r="Y53" s="19"/>
      <c r="AA53" s="159"/>
      <c r="AB53" s="159"/>
      <c r="AC53" s="159"/>
      <c r="AD53" s="159"/>
      <c r="AE53" s="19"/>
      <c r="AF53" s="19"/>
      <c r="AG53"/>
      <c r="AH53"/>
      <c r="AI53"/>
    </row>
    <row r="54" spans="1:35" ht="16.5" customHeight="1">
      <c r="A54" s="58"/>
      <c r="B54" s="58"/>
      <c r="C54" s="58"/>
      <c r="D54" s="58"/>
      <c r="E54" s="58"/>
      <c r="F54" s="58"/>
      <c r="G54" s="58"/>
      <c r="H54" s="58"/>
      <c r="I54" s="58"/>
      <c r="J54" s="58"/>
      <c r="K54" s="58"/>
      <c r="L54" s="137"/>
      <c r="M54" s="58"/>
      <c r="N54" s="58"/>
      <c r="O54" s="58"/>
      <c r="P54" s="58"/>
      <c r="Q54" s="58"/>
      <c r="R54" s="58"/>
      <c r="S54" s="58"/>
    </row>
    <row r="55" spans="1:35" ht="16.5" customHeight="1"/>
    <row r="56" spans="1:35" ht="16.5" customHeight="1"/>
  </sheetData>
  <sheetProtection algorithmName="SHA-512" hashValue="IDG02scBh5MdjJmaNBz328swKD2aBoLtl31DAen1+hf0RE8DrAOOuwhfrBrTaWDTqg5mQr/Q0mhIF1p1hB7Y3w==" saltValue="f/RPnZQzGQdK/Ir9OvNMOA==" spinCount="100000" sheet="1" objects="1" scenarios="1"/>
  <mergeCells count="263">
    <mergeCell ref="B15:K15"/>
    <mergeCell ref="L15:N15"/>
    <mergeCell ref="O15:Q15"/>
    <mergeCell ref="R15:T15"/>
    <mergeCell ref="U15:W15"/>
    <mergeCell ref="X15:Z15"/>
    <mergeCell ref="AA15:AC15"/>
    <mergeCell ref="AD15:AF15"/>
    <mergeCell ref="C6:AE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6:K16"/>
    <mergeCell ref="L16:N16"/>
    <mergeCell ref="O16:Q16"/>
    <mergeCell ref="R16:T16"/>
    <mergeCell ref="U16:W16"/>
    <mergeCell ref="X16:Z16"/>
    <mergeCell ref="AA16:AC16"/>
    <mergeCell ref="AD16:AF16"/>
    <mergeCell ref="AA17:AC17"/>
    <mergeCell ref="AD17:AF17"/>
    <mergeCell ref="B18:K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AA19:AC19"/>
    <mergeCell ref="AD19:AF19"/>
    <mergeCell ref="B20:K20"/>
    <mergeCell ref="L20:N20"/>
    <mergeCell ref="O20:Q20"/>
    <mergeCell ref="R20:T20"/>
    <mergeCell ref="U20:W20"/>
    <mergeCell ref="X20:Z20"/>
    <mergeCell ref="AA20:AC20"/>
    <mergeCell ref="AD20:AF20"/>
    <mergeCell ref="B19:K19"/>
    <mergeCell ref="L19:N19"/>
    <mergeCell ref="O19:Q19"/>
    <mergeCell ref="R19:T19"/>
    <mergeCell ref="U19:W19"/>
    <mergeCell ref="X19:Z19"/>
    <mergeCell ref="AA22:AC22"/>
    <mergeCell ref="AD22:AF22"/>
    <mergeCell ref="B23:I23"/>
    <mergeCell ref="L23:N23"/>
    <mergeCell ref="O23:Q23"/>
    <mergeCell ref="R23:T23"/>
    <mergeCell ref="U23:W23"/>
    <mergeCell ref="X23:Z23"/>
    <mergeCell ref="AA23:AC23"/>
    <mergeCell ref="AD23:AF23"/>
    <mergeCell ref="B22:I22"/>
    <mergeCell ref="L22:N22"/>
    <mergeCell ref="O22:Q22"/>
    <mergeCell ref="R22:T22"/>
    <mergeCell ref="U22:W22"/>
    <mergeCell ref="X22:Z22"/>
    <mergeCell ref="AA25:AC25"/>
    <mergeCell ref="AD25:AF25"/>
    <mergeCell ref="B28:I28"/>
    <mergeCell ref="L28:N28"/>
    <mergeCell ref="O28:Q28"/>
    <mergeCell ref="R28:T28"/>
    <mergeCell ref="U28:W28"/>
    <mergeCell ref="X28:Z28"/>
    <mergeCell ref="AA28:AC28"/>
    <mergeCell ref="AD28:AF28"/>
    <mergeCell ref="B25:K25"/>
    <mergeCell ref="L25:N25"/>
    <mergeCell ref="O25:Q25"/>
    <mergeCell ref="R25:T25"/>
    <mergeCell ref="U25:W25"/>
    <mergeCell ref="X25:Z25"/>
    <mergeCell ref="AD27:AF27"/>
    <mergeCell ref="AA27:AC27"/>
    <mergeCell ref="X27:Z27"/>
    <mergeCell ref="U27:W27"/>
    <mergeCell ref="R27:T27"/>
    <mergeCell ref="O27:Q27"/>
    <mergeCell ref="B26:I26"/>
    <mergeCell ref="L26:N26"/>
    <mergeCell ref="AA30:AC30"/>
    <mergeCell ref="AD30:AF30"/>
    <mergeCell ref="B31:K31"/>
    <mergeCell ref="L31:N31"/>
    <mergeCell ref="O31:Q31"/>
    <mergeCell ref="R31:T31"/>
    <mergeCell ref="U31:W31"/>
    <mergeCell ref="X31:Z31"/>
    <mergeCell ref="AA31:AC31"/>
    <mergeCell ref="AD31:AF31"/>
    <mergeCell ref="B30:I30"/>
    <mergeCell ref="L30:N30"/>
    <mergeCell ref="O30:Q30"/>
    <mergeCell ref="R30:T30"/>
    <mergeCell ref="U30:W30"/>
    <mergeCell ref="X30:Z30"/>
    <mergeCell ref="B34:I34"/>
    <mergeCell ref="L34:N34"/>
    <mergeCell ref="O34:Q34"/>
    <mergeCell ref="R34:T34"/>
    <mergeCell ref="U34:W34"/>
    <mergeCell ref="X34:Z34"/>
    <mergeCell ref="AA34:AC34"/>
    <mergeCell ref="AD34:AF34"/>
    <mergeCell ref="AA32:AC32"/>
    <mergeCell ref="AD32:AF32"/>
    <mergeCell ref="B32:I32"/>
    <mergeCell ref="L32:N32"/>
    <mergeCell ref="O32:Q32"/>
    <mergeCell ref="R32:T32"/>
    <mergeCell ref="U32:W32"/>
    <mergeCell ref="X32:Z32"/>
    <mergeCell ref="AA35:AC35"/>
    <mergeCell ref="AD35:AF35"/>
    <mergeCell ref="B36:I36"/>
    <mergeCell ref="L36:N36"/>
    <mergeCell ref="O36:Q36"/>
    <mergeCell ref="R36:T36"/>
    <mergeCell ref="U36:W36"/>
    <mergeCell ref="X36:Z36"/>
    <mergeCell ref="AA36:AC36"/>
    <mergeCell ref="AD36:AF36"/>
    <mergeCell ref="B35:I35"/>
    <mergeCell ref="L35:N35"/>
    <mergeCell ref="O35:Q35"/>
    <mergeCell ref="R35:T35"/>
    <mergeCell ref="U35:W35"/>
    <mergeCell ref="X35:Z35"/>
    <mergeCell ref="AA37:AC37"/>
    <mergeCell ref="AD37:AF37"/>
    <mergeCell ref="B39:I39"/>
    <mergeCell ref="L39:N39"/>
    <mergeCell ref="O39:Q39"/>
    <mergeCell ref="R39:T39"/>
    <mergeCell ref="U39:W39"/>
    <mergeCell ref="X39:Z39"/>
    <mergeCell ref="AA39:AC39"/>
    <mergeCell ref="AD39:AF39"/>
    <mergeCell ref="B37:I37"/>
    <mergeCell ref="L37:N37"/>
    <mergeCell ref="O37:Q37"/>
    <mergeCell ref="R37:T37"/>
    <mergeCell ref="U37:W37"/>
    <mergeCell ref="X37:Z37"/>
    <mergeCell ref="AA40:AC40"/>
    <mergeCell ref="AD40:AF40"/>
    <mergeCell ref="B41:I41"/>
    <mergeCell ref="L41:N41"/>
    <mergeCell ref="O41:Q41"/>
    <mergeCell ref="R41:T41"/>
    <mergeCell ref="U41:W41"/>
    <mergeCell ref="X41:Z41"/>
    <mergeCell ref="AA41:AC41"/>
    <mergeCell ref="AD41:AF41"/>
    <mergeCell ref="B40:I40"/>
    <mergeCell ref="L40:N40"/>
    <mergeCell ref="O40:Q40"/>
    <mergeCell ref="R40:T40"/>
    <mergeCell ref="U40:W40"/>
    <mergeCell ref="X40:Z40"/>
    <mergeCell ref="B43:I43"/>
    <mergeCell ref="L43:N43"/>
    <mergeCell ref="O43:Q43"/>
    <mergeCell ref="R43:T43"/>
    <mergeCell ref="U43:W43"/>
    <mergeCell ref="X43:Z43"/>
    <mergeCell ref="AA43:AC43"/>
    <mergeCell ref="AD43:AF43"/>
    <mergeCell ref="B42:K42"/>
    <mergeCell ref="L42:N42"/>
    <mergeCell ref="O42:Q42"/>
    <mergeCell ref="R42:T42"/>
    <mergeCell ref="U42:W42"/>
    <mergeCell ref="X42:Z42"/>
    <mergeCell ref="L46:N46"/>
    <mergeCell ref="O46:Q46"/>
    <mergeCell ref="R46:T46"/>
    <mergeCell ref="U46:W46"/>
    <mergeCell ref="X46:Z46"/>
    <mergeCell ref="AA46:AC46"/>
    <mergeCell ref="AD46:AF46"/>
    <mergeCell ref="AA42:AC42"/>
    <mergeCell ref="AD42:AF42"/>
    <mergeCell ref="AA44:AC44"/>
    <mergeCell ref="AD44:AF44"/>
    <mergeCell ref="B45:I45"/>
    <mergeCell ref="L45:N45"/>
    <mergeCell ref="O45:Q45"/>
    <mergeCell ref="R45:T45"/>
    <mergeCell ref="U45:W45"/>
    <mergeCell ref="X45:Z45"/>
    <mergeCell ref="AA45:AC45"/>
    <mergeCell ref="AD45:AF45"/>
    <mergeCell ref="B44:I44"/>
    <mergeCell ref="L44:N44"/>
    <mergeCell ref="O44:Q44"/>
    <mergeCell ref="R44:T44"/>
    <mergeCell ref="U44:W44"/>
    <mergeCell ref="X44:Z44"/>
    <mergeCell ref="O26:Q26"/>
    <mergeCell ref="R26:T26"/>
    <mergeCell ref="U26:W26"/>
    <mergeCell ref="X26:Z26"/>
    <mergeCell ref="AA26:AC26"/>
    <mergeCell ref="AD26:AF26"/>
    <mergeCell ref="L27:N27"/>
    <mergeCell ref="B27:K27"/>
    <mergeCell ref="AA52:AC52"/>
    <mergeCell ref="AD52:AF52"/>
    <mergeCell ref="B52:K52"/>
    <mergeCell ref="O52:Q52"/>
    <mergeCell ref="R52:T52"/>
    <mergeCell ref="X52:Z52"/>
    <mergeCell ref="B51:K51"/>
    <mergeCell ref="L51:N51"/>
    <mergeCell ref="O51:Q51"/>
    <mergeCell ref="R51:T51"/>
    <mergeCell ref="U51:W51"/>
    <mergeCell ref="X51:Z51"/>
    <mergeCell ref="AA51:AC51"/>
    <mergeCell ref="AD51:AF51"/>
    <mergeCell ref="B50:K50"/>
    <mergeCell ref="B46:K46"/>
    <mergeCell ref="M52:N52"/>
    <mergeCell ref="AA50:AC50"/>
    <mergeCell ref="AD50:AF50"/>
    <mergeCell ref="L50:N50"/>
    <mergeCell ref="O50:Q50"/>
    <mergeCell ref="R50:T50"/>
    <mergeCell ref="U50:W50"/>
    <mergeCell ref="B47:K47"/>
    <mergeCell ref="L47:N48"/>
    <mergeCell ref="O47:Q48"/>
    <mergeCell ref="R47:T48"/>
    <mergeCell ref="U47:W48"/>
    <mergeCell ref="B48:K48"/>
    <mergeCell ref="X47:Z48"/>
    <mergeCell ref="AA47:AC48"/>
    <mergeCell ref="AD47:AF48"/>
    <mergeCell ref="X50:Z50"/>
    <mergeCell ref="U52:W52"/>
  </mergeCells>
  <phoneticPr fontId="3"/>
  <conditionalFormatting sqref="L22:N23 U22:W23 L25:N26 U25:W26 L27 U27 L28:N28 U28:W28">
    <cfRule type="expression" dxfId="3" priority="1">
      <formula>AND(L22&lt;O22,O22&gt;0)</formula>
    </cfRule>
  </conditionalFormatting>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BF478-7D05-4556-9FBA-55C55AF01376}">
  <sheetPr>
    <pageSetUpPr autoPageBreaks="0" fitToPage="1"/>
  </sheetPr>
  <dimension ref="A1:AN44"/>
  <sheetViews>
    <sheetView showGridLines="0" showRowColHeader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2" width="2.5" style="1" customWidth="1"/>
    <col min="33" max="33" width="2.375" style="1" customWidth="1"/>
    <col min="34" max="35" width="2.375" customWidth="1"/>
    <col min="41" max="16384" width="9" style="1"/>
  </cols>
  <sheetData>
    <row r="1" spans="1:40"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32"/>
      <c r="AF1" s="132"/>
      <c r="AG1" s="133" t="s">
        <v>197</v>
      </c>
      <c r="AH1"/>
      <c r="AI1"/>
      <c r="AJ1"/>
      <c r="AK1"/>
      <c r="AL1"/>
      <c r="AM1"/>
      <c r="AN1"/>
    </row>
    <row r="2" spans="1:40">
      <c r="A2" s="135"/>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06" t="s">
        <v>202</v>
      </c>
    </row>
    <row r="3" spans="1:40" ht="9" customHeight="1">
      <c r="B3" s="58"/>
      <c r="C3" s="58"/>
      <c r="D3" s="58"/>
      <c r="E3" s="58"/>
      <c r="F3" s="58"/>
      <c r="G3" s="58"/>
      <c r="H3" s="58"/>
      <c r="I3" s="58"/>
      <c r="J3" s="58"/>
      <c r="K3" s="58"/>
      <c r="L3" s="58"/>
      <c r="M3" s="58"/>
      <c r="N3" s="58"/>
      <c r="O3" s="58"/>
      <c r="P3" s="58"/>
      <c r="Q3" s="58"/>
      <c r="R3" s="58"/>
      <c r="S3" s="136"/>
      <c r="X3" s="58"/>
      <c r="Y3" s="136"/>
    </row>
    <row r="4" spans="1:40" ht="13.5" customHeight="1">
      <c r="B4" s="137" t="s">
        <v>280</v>
      </c>
      <c r="C4" s="1"/>
      <c r="D4" s="58"/>
      <c r="E4" s="58"/>
      <c r="F4" s="58"/>
      <c r="G4" s="58"/>
      <c r="H4" s="58"/>
      <c r="I4" s="58"/>
      <c r="J4" s="58"/>
      <c r="K4" s="58"/>
      <c r="L4" s="58"/>
      <c r="M4" s="58"/>
      <c r="N4" s="58"/>
      <c r="O4" s="58"/>
      <c r="P4" s="58"/>
      <c r="Q4" s="58"/>
      <c r="R4" s="58"/>
      <c r="S4" s="136"/>
      <c r="X4" s="58"/>
      <c r="Y4" s="136"/>
    </row>
    <row r="5" spans="1:40" ht="13.5" customHeight="1">
      <c r="B5" s="58"/>
      <c r="C5" s="58"/>
      <c r="D5" s="58"/>
      <c r="E5" s="58"/>
      <c r="F5" s="58"/>
      <c r="G5" s="58"/>
      <c r="H5" s="58"/>
      <c r="I5" s="58"/>
      <c r="J5" s="58"/>
      <c r="K5" s="58"/>
      <c r="L5" s="58"/>
      <c r="M5" s="58"/>
      <c r="N5" s="58"/>
      <c r="O5" s="58"/>
      <c r="P5" s="58"/>
      <c r="Q5" s="58"/>
      <c r="R5" s="58"/>
      <c r="S5" s="136"/>
      <c r="X5" s="58"/>
      <c r="Y5" s="136"/>
    </row>
    <row r="6" spans="1:40" ht="15" customHeight="1">
      <c r="B6" s="58"/>
      <c r="C6" s="348" t="s">
        <v>219</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50"/>
      <c r="AF6"/>
      <c r="AG6" s="160"/>
    </row>
    <row r="7" spans="1:40" ht="15" customHeight="1">
      <c r="B7" s="58"/>
      <c r="C7" s="351"/>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3"/>
      <c r="AF7"/>
      <c r="AG7" s="160"/>
    </row>
    <row r="8" spans="1:40" ht="11.25" customHeight="1">
      <c r="B8" s="58"/>
      <c r="C8" s="58"/>
      <c r="D8" s="58"/>
      <c r="E8" s="58"/>
      <c r="F8" s="139"/>
      <c r="G8" s="58"/>
      <c r="H8" s="58"/>
      <c r="I8" s="58"/>
      <c r="J8" s="58"/>
      <c r="K8" s="58"/>
      <c r="L8" s="58"/>
      <c r="M8" s="58"/>
      <c r="N8" s="58"/>
      <c r="O8" s="58"/>
      <c r="P8" s="58"/>
      <c r="Q8" s="58"/>
      <c r="R8" s="58"/>
      <c r="S8" s="58"/>
      <c r="X8" s="58"/>
      <c r="Y8" s="58"/>
    </row>
    <row r="9" spans="1:40" ht="24" customHeight="1">
      <c r="B9" s="354" t="s">
        <v>34</v>
      </c>
      <c r="C9" s="355"/>
      <c r="D9" s="356"/>
      <c r="E9" s="357">
        <f>'１'!F12</f>
        <v>0</v>
      </c>
      <c r="F9" s="358"/>
      <c r="G9" s="358"/>
      <c r="H9" s="358"/>
      <c r="I9" s="358"/>
      <c r="J9" s="358"/>
      <c r="K9" s="358"/>
      <c r="L9" s="358"/>
      <c r="M9" s="358"/>
      <c r="N9" s="358"/>
      <c r="O9" s="359"/>
      <c r="P9" s="140"/>
      <c r="Q9" s="141" t="s">
        <v>60</v>
      </c>
      <c r="R9" s="141"/>
      <c r="S9" s="58"/>
      <c r="X9" s="141"/>
      <c r="Y9" s="58"/>
      <c r="AD9" s="142"/>
    </row>
    <row r="10" spans="1:40" ht="9" customHeight="1">
      <c r="B10" s="63"/>
      <c r="C10" s="63"/>
      <c r="D10" s="63"/>
      <c r="E10" s="58"/>
      <c r="F10" s="139"/>
      <c r="G10" s="58"/>
      <c r="H10" s="58"/>
      <c r="I10" s="58"/>
      <c r="J10" s="58"/>
      <c r="K10" s="58"/>
      <c r="L10" s="58"/>
      <c r="M10" s="58"/>
      <c r="N10" s="58"/>
      <c r="O10" s="58"/>
      <c r="P10" s="58"/>
      <c r="Q10" s="58"/>
      <c r="R10" s="58"/>
      <c r="S10" s="58"/>
      <c r="X10" s="58"/>
      <c r="Y10" s="58"/>
    </row>
    <row r="11" spans="1:40" ht="10.5" customHeight="1">
      <c r="B11" s="58"/>
      <c r="C11" s="58"/>
      <c r="D11" s="58"/>
      <c r="E11" s="58"/>
      <c r="F11" s="139"/>
      <c r="G11" s="58"/>
      <c r="H11" s="58"/>
      <c r="I11" s="58"/>
      <c r="J11" s="58"/>
      <c r="K11" s="58"/>
      <c r="L11" s="58"/>
      <c r="M11" s="58"/>
      <c r="N11" s="58"/>
      <c r="O11" s="58"/>
      <c r="P11" s="58"/>
      <c r="Q11" s="58"/>
      <c r="R11" s="58"/>
      <c r="S11" s="58"/>
      <c r="X11" s="58"/>
      <c r="Y11" s="58"/>
    </row>
    <row r="12" spans="1:40" ht="15" customHeight="1">
      <c r="B12" s="360"/>
      <c r="C12" s="388"/>
      <c r="D12" s="388"/>
      <c r="E12" s="388"/>
      <c r="F12" s="388"/>
      <c r="G12" s="388"/>
      <c r="H12" s="388"/>
      <c r="I12" s="388"/>
      <c r="J12" s="388"/>
      <c r="K12" s="389"/>
      <c r="L12" s="364" t="s">
        <v>11</v>
      </c>
      <c r="M12" s="365"/>
      <c r="N12" s="365"/>
      <c r="O12" s="365"/>
      <c r="P12" s="365"/>
      <c r="Q12" s="365"/>
      <c r="R12" s="365"/>
      <c r="S12" s="365"/>
      <c r="T12" s="366"/>
      <c r="U12" s="365" t="s">
        <v>57</v>
      </c>
      <c r="V12" s="365"/>
      <c r="W12" s="365"/>
      <c r="X12" s="365"/>
      <c r="Y12" s="365"/>
      <c r="Z12" s="365"/>
      <c r="AA12" s="365"/>
      <c r="AB12" s="365"/>
      <c r="AC12" s="366"/>
      <c r="AD12" s="364" t="s">
        <v>30</v>
      </c>
      <c r="AE12" s="377"/>
      <c r="AF12" s="378"/>
      <c r="AG12" s="154"/>
    </row>
    <row r="13" spans="1:40" ht="22.5" customHeight="1">
      <c r="B13" s="390"/>
      <c r="C13" s="391"/>
      <c r="D13" s="391"/>
      <c r="E13" s="391"/>
      <c r="F13" s="391"/>
      <c r="G13" s="391"/>
      <c r="H13" s="391"/>
      <c r="I13" s="391"/>
      <c r="J13" s="391"/>
      <c r="K13" s="392"/>
      <c r="L13" s="369" t="s">
        <v>193</v>
      </c>
      <c r="M13" s="370"/>
      <c r="N13" s="371"/>
      <c r="O13" s="369" t="s">
        <v>194</v>
      </c>
      <c r="P13" s="370"/>
      <c r="Q13" s="371"/>
      <c r="R13" s="369" t="s">
        <v>71</v>
      </c>
      <c r="S13" s="370"/>
      <c r="T13" s="371"/>
      <c r="U13" s="369" t="s">
        <v>193</v>
      </c>
      <c r="V13" s="370"/>
      <c r="W13" s="371"/>
      <c r="X13" s="369" t="s">
        <v>194</v>
      </c>
      <c r="Y13" s="370"/>
      <c r="Z13" s="371"/>
      <c r="AA13" s="369" t="s">
        <v>71</v>
      </c>
      <c r="AB13" s="370"/>
      <c r="AC13" s="371"/>
      <c r="AD13" s="372" t="s">
        <v>72</v>
      </c>
      <c r="AE13" s="393"/>
      <c r="AF13" s="394"/>
      <c r="AG13" s="161"/>
    </row>
    <row r="14" spans="1:40" ht="18" customHeight="1">
      <c r="B14" s="144" t="s">
        <v>94</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6"/>
      <c r="AG14" s="162"/>
    </row>
    <row r="15" spans="1:40" ht="18" customHeight="1">
      <c r="B15" s="339" t="s">
        <v>95</v>
      </c>
      <c r="C15" s="340"/>
      <c r="D15" s="340"/>
      <c r="E15" s="340"/>
      <c r="F15" s="340"/>
      <c r="G15" s="340"/>
      <c r="H15" s="340"/>
      <c r="I15" s="340"/>
      <c r="J15" s="163"/>
      <c r="K15" s="164"/>
      <c r="L15" s="288"/>
      <c r="M15" s="382"/>
      <c r="N15" s="199"/>
      <c r="O15" s="289"/>
      <c r="P15" s="290"/>
      <c r="Q15" s="291"/>
      <c r="R15" s="288"/>
      <c r="S15" s="382"/>
      <c r="T15" s="199"/>
      <c r="U15" s="282"/>
      <c r="V15" s="382"/>
      <c r="W15" s="199"/>
      <c r="X15" s="289"/>
      <c r="Y15" s="290"/>
      <c r="Z15" s="291"/>
      <c r="AA15" s="282"/>
      <c r="AB15" s="382"/>
      <c r="AC15" s="199"/>
      <c r="AD15" s="364">
        <f t="shared" ref="AD15:AD25" si="0">(L15*1.4)+(U15*1.4)</f>
        <v>0</v>
      </c>
      <c r="AE15" s="377"/>
      <c r="AF15" s="378"/>
      <c r="AG15" s="154"/>
    </row>
    <row r="16" spans="1:40" ht="18" customHeight="1">
      <c r="B16" s="339" t="s">
        <v>96</v>
      </c>
      <c r="C16" s="340"/>
      <c r="D16" s="340"/>
      <c r="E16" s="340"/>
      <c r="F16" s="340"/>
      <c r="G16" s="340"/>
      <c r="H16" s="340"/>
      <c r="I16" s="340"/>
      <c r="J16" s="163"/>
      <c r="K16" s="165"/>
      <c r="L16" s="288"/>
      <c r="M16" s="382"/>
      <c r="N16" s="199"/>
      <c r="O16" s="289"/>
      <c r="P16" s="290"/>
      <c r="Q16" s="291"/>
      <c r="R16" s="288"/>
      <c r="S16" s="382"/>
      <c r="T16" s="199"/>
      <c r="U16" s="282"/>
      <c r="V16" s="382"/>
      <c r="W16" s="199"/>
      <c r="X16" s="289"/>
      <c r="Y16" s="290"/>
      <c r="Z16" s="291"/>
      <c r="AA16" s="282"/>
      <c r="AB16" s="382"/>
      <c r="AC16" s="199"/>
      <c r="AD16" s="364">
        <f t="shared" si="0"/>
        <v>0</v>
      </c>
      <c r="AE16" s="377"/>
      <c r="AF16" s="378"/>
      <c r="AG16" s="154"/>
    </row>
    <row r="17" spans="2:33" ht="18" customHeight="1">
      <c r="B17" s="346" t="s">
        <v>97</v>
      </c>
      <c r="C17" s="347"/>
      <c r="D17" s="347"/>
      <c r="E17" s="347"/>
      <c r="F17" s="347"/>
      <c r="G17" s="347"/>
      <c r="H17" s="347"/>
      <c r="I17" s="347"/>
      <c r="J17" s="347"/>
      <c r="K17" s="387"/>
      <c r="L17" s="288"/>
      <c r="M17" s="382"/>
      <c r="N17" s="199"/>
      <c r="O17" s="289"/>
      <c r="P17" s="290"/>
      <c r="Q17" s="291"/>
      <c r="R17" s="288"/>
      <c r="S17" s="382"/>
      <c r="T17" s="199"/>
      <c r="U17" s="282"/>
      <c r="V17" s="382"/>
      <c r="W17" s="199"/>
      <c r="X17" s="289"/>
      <c r="Y17" s="290"/>
      <c r="Z17" s="291"/>
      <c r="AA17" s="282"/>
      <c r="AB17" s="382"/>
      <c r="AC17" s="199"/>
      <c r="AD17" s="364">
        <f t="shared" si="0"/>
        <v>0</v>
      </c>
      <c r="AE17" s="377"/>
      <c r="AF17" s="378"/>
      <c r="AG17" s="154"/>
    </row>
    <row r="18" spans="2:33" ht="18" customHeight="1">
      <c r="B18" s="339" t="s">
        <v>98</v>
      </c>
      <c r="C18" s="340"/>
      <c r="D18" s="340"/>
      <c r="E18" s="340"/>
      <c r="F18" s="340"/>
      <c r="G18" s="340"/>
      <c r="H18" s="340"/>
      <c r="I18" s="340"/>
      <c r="J18" s="147"/>
      <c r="K18" s="166"/>
      <c r="L18" s="288"/>
      <c r="M18" s="382"/>
      <c r="N18" s="199"/>
      <c r="O18" s="289"/>
      <c r="P18" s="290"/>
      <c r="Q18" s="291"/>
      <c r="R18" s="288"/>
      <c r="S18" s="382"/>
      <c r="T18" s="199"/>
      <c r="U18" s="282"/>
      <c r="V18" s="382"/>
      <c r="W18" s="199"/>
      <c r="X18" s="289"/>
      <c r="Y18" s="290"/>
      <c r="Z18" s="291"/>
      <c r="AA18" s="282"/>
      <c r="AB18" s="382"/>
      <c r="AC18" s="199"/>
      <c r="AD18" s="364">
        <f t="shared" si="0"/>
        <v>0</v>
      </c>
      <c r="AE18" s="377"/>
      <c r="AF18" s="378"/>
      <c r="AG18" s="154"/>
    </row>
    <row r="19" spans="2:33" ht="18" customHeight="1">
      <c r="B19" s="339" t="s">
        <v>99</v>
      </c>
      <c r="C19" s="340"/>
      <c r="D19" s="340"/>
      <c r="E19" s="340"/>
      <c r="F19" s="340"/>
      <c r="G19" s="340"/>
      <c r="H19" s="340"/>
      <c r="I19" s="340"/>
      <c r="J19" s="147"/>
      <c r="K19" s="166"/>
      <c r="L19" s="288"/>
      <c r="M19" s="382"/>
      <c r="N19" s="199"/>
      <c r="O19" s="289"/>
      <c r="P19" s="290"/>
      <c r="Q19" s="291"/>
      <c r="R19" s="288"/>
      <c r="S19" s="382"/>
      <c r="T19" s="199"/>
      <c r="U19" s="282"/>
      <c r="V19" s="382"/>
      <c r="W19" s="199"/>
      <c r="X19" s="289"/>
      <c r="Y19" s="290"/>
      <c r="Z19" s="291"/>
      <c r="AA19" s="282"/>
      <c r="AB19" s="382"/>
      <c r="AC19" s="199"/>
      <c r="AD19" s="364">
        <f t="shared" si="0"/>
        <v>0</v>
      </c>
      <c r="AE19" s="377"/>
      <c r="AF19" s="378"/>
      <c r="AG19" s="154"/>
    </row>
    <row r="20" spans="2:33" ht="18" customHeight="1">
      <c r="B20" s="339" t="s">
        <v>100</v>
      </c>
      <c r="C20" s="340"/>
      <c r="D20" s="340"/>
      <c r="E20" s="340"/>
      <c r="F20" s="340"/>
      <c r="G20" s="340"/>
      <c r="H20" s="340"/>
      <c r="I20" s="340"/>
      <c r="J20" s="147"/>
      <c r="K20" s="166"/>
      <c r="L20" s="288"/>
      <c r="M20" s="382"/>
      <c r="N20" s="199"/>
      <c r="O20" s="289"/>
      <c r="P20" s="290"/>
      <c r="Q20" s="291"/>
      <c r="R20" s="288"/>
      <c r="S20" s="382"/>
      <c r="T20" s="199"/>
      <c r="U20" s="282"/>
      <c r="V20" s="382"/>
      <c r="W20" s="199"/>
      <c r="X20" s="289"/>
      <c r="Y20" s="290"/>
      <c r="Z20" s="291"/>
      <c r="AA20" s="282"/>
      <c r="AB20" s="382"/>
      <c r="AC20" s="199"/>
      <c r="AD20" s="364">
        <f t="shared" si="0"/>
        <v>0</v>
      </c>
      <c r="AE20" s="377"/>
      <c r="AF20" s="378"/>
      <c r="AG20" s="154"/>
    </row>
    <row r="21" spans="2:33" ht="18" customHeight="1">
      <c r="B21" s="339" t="s">
        <v>101</v>
      </c>
      <c r="C21" s="340"/>
      <c r="D21" s="340"/>
      <c r="E21" s="340"/>
      <c r="F21" s="340"/>
      <c r="G21" s="340"/>
      <c r="H21" s="340"/>
      <c r="I21" s="340"/>
      <c r="J21" s="147"/>
      <c r="K21" s="166"/>
      <c r="L21" s="288"/>
      <c r="M21" s="382"/>
      <c r="N21" s="199"/>
      <c r="O21" s="289"/>
      <c r="P21" s="290"/>
      <c r="Q21" s="291"/>
      <c r="R21" s="288"/>
      <c r="S21" s="382"/>
      <c r="T21" s="199"/>
      <c r="U21" s="282"/>
      <c r="V21" s="382"/>
      <c r="W21" s="199"/>
      <c r="X21" s="289"/>
      <c r="Y21" s="290"/>
      <c r="Z21" s="291"/>
      <c r="AA21" s="282"/>
      <c r="AB21" s="382"/>
      <c r="AC21" s="199"/>
      <c r="AD21" s="364">
        <f t="shared" si="0"/>
        <v>0</v>
      </c>
      <c r="AE21" s="377"/>
      <c r="AF21" s="378"/>
      <c r="AG21" s="154"/>
    </row>
    <row r="22" spans="2:33" ht="18" customHeight="1">
      <c r="B22" s="339" t="s">
        <v>102</v>
      </c>
      <c r="C22" s="340"/>
      <c r="D22" s="340"/>
      <c r="E22" s="340"/>
      <c r="F22" s="340"/>
      <c r="G22" s="340"/>
      <c r="H22" s="340"/>
      <c r="I22" s="340"/>
      <c r="J22" s="147"/>
      <c r="K22" s="166"/>
      <c r="L22" s="288"/>
      <c r="M22" s="382"/>
      <c r="N22" s="199"/>
      <c r="O22" s="289"/>
      <c r="P22" s="290"/>
      <c r="Q22" s="291"/>
      <c r="R22" s="288"/>
      <c r="S22" s="382"/>
      <c r="T22" s="199"/>
      <c r="U22" s="282"/>
      <c r="V22" s="382"/>
      <c r="W22" s="199"/>
      <c r="X22" s="289"/>
      <c r="Y22" s="290"/>
      <c r="Z22" s="291"/>
      <c r="AA22" s="282"/>
      <c r="AB22" s="382"/>
      <c r="AC22" s="199"/>
      <c r="AD22" s="364">
        <f t="shared" si="0"/>
        <v>0</v>
      </c>
      <c r="AE22" s="377"/>
      <c r="AF22" s="378"/>
      <c r="AG22" s="154"/>
    </row>
    <row r="23" spans="2:33" ht="18" customHeight="1">
      <c r="B23" s="339" t="s">
        <v>103</v>
      </c>
      <c r="C23" s="340"/>
      <c r="D23" s="340"/>
      <c r="E23" s="340"/>
      <c r="F23" s="340"/>
      <c r="G23" s="340"/>
      <c r="H23" s="340"/>
      <c r="I23" s="340"/>
      <c r="J23" s="147"/>
      <c r="K23" s="166"/>
      <c r="L23" s="288"/>
      <c r="M23" s="382"/>
      <c r="N23" s="199"/>
      <c r="O23" s="289"/>
      <c r="P23" s="290"/>
      <c r="Q23" s="291"/>
      <c r="R23" s="288"/>
      <c r="S23" s="382"/>
      <c r="T23" s="199"/>
      <c r="U23" s="282"/>
      <c r="V23" s="382"/>
      <c r="W23" s="199"/>
      <c r="X23" s="289"/>
      <c r="Y23" s="290"/>
      <c r="Z23" s="291"/>
      <c r="AA23" s="282"/>
      <c r="AB23" s="382"/>
      <c r="AC23" s="199"/>
      <c r="AD23" s="364">
        <f t="shared" si="0"/>
        <v>0</v>
      </c>
      <c r="AE23" s="377"/>
      <c r="AF23" s="378"/>
      <c r="AG23" s="154"/>
    </row>
    <row r="24" spans="2:33" ht="18" customHeight="1">
      <c r="B24" s="339" t="s">
        <v>104</v>
      </c>
      <c r="C24" s="340"/>
      <c r="D24" s="340"/>
      <c r="E24" s="340"/>
      <c r="F24" s="340"/>
      <c r="G24" s="340"/>
      <c r="H24" s="340"/>
      <c r="I24" s="340"/>
      <c r="J24" s="147"/>
      <c r="K24" s="166"/>
      <c r="L24" s="288"/>
      <c r="M24" s="382"/>
      <c r="N24" s="199"/>
      <c r="O24" s="289"/>
      <c r="P24" s="290"/>
      <c r="Q24" s="291"/>
      <c r="R24" s="288"/>
      <c r="S24" s="382"/>
      <c r="T24" s="199"/>
      <c r="U24" s="282"/>
      <c r="V24" s="382"/>
      <c r="W24" s="199"/>
      <c r="X24" s="289"/>
      <c r="Y24" s="290"/>
      <c r="Z24" s="291"/>
      <c r="AA24" s="282"/>
      <c r="AB24" s="382"/>
      <c r="AC24" s="199"/>
      <c r="AD24" s="364">
        <f t="shared" si="0"/>
        <v>0</v>
      </c>
      <c r="AE24" s="377"/>
      <c r="AF24" s="378"/>
      <c r="AG24" s="154"/>
    </row>
    <row r="25" spans="2:33" ht="18" customHeight="1">
      <c r="B25" s="339" t="s">
        <v>105</v>
      </c>
      <c r="C25" s="340"/>
      <c r="D25" s="340"/>
      <c r="E25" s="340"/>
      <c r="F25" s="340"/>
      <c r="G25" s="340"/>
      <c r="H25" s="340"/>
      <c r="I25" s="340"/>
      <c r="J25" s="147"/>
      <c r="K25" s="166"/>
      <c r="L25" s="288"/>
      <c r="M25" s="382"/>
      <c r="N25" s="199"/>
      <c r="O25" s="289"/>
      <c r="P25" s="290"/>
      <c r="Q25" s="291"/>
      <c r="R25" s="288"/>
      <c r="S25" s="382"/>
      <c r="T25" s="199"/>
      <c r="U25" s="282"/>
      <c r="V25" s="382"/>
      <c r="W25" s="199"/>
      <c r="X25" s="289"/>
      <c r="Y25" s="290"/>
      <c r="Z25" s="291"/>
      <c r="AA25" s="282"/>
      <c r="AB25" s="382"/>
      <c r="AC25" s="199"/>
      <c r="AD25" s="364">
        <f t="shared" si="0"/>
        <v>0</v>
      </c>
      <c r="AE25" s="377"/>
      <c r="AF25" s="378"/>
      <c r="AG25" s="154"/>
    </row>
    <row r="26" spans="2:33" ht="18" customHeight="1">
      <c r="B26" s="148" t="s">
        <v>106</v>
      </c>
      <c r="C26" s="149"/>
      <c r="D26" s="149"/>
      <c r="E26" s="149"/>
      <c r="F26" s="149"/>
      <c r="G26" s="149"/>
      <c r="H26" s="149"/>
      <c r="I26" s="149"/>
      <c r="J26" s="149"/>
      <c r="K26" s="149"/>
      <c r="L26" s="149"/>
      <c r="M26" s="149"/>
      <c r="N26" s="149"/>
      <c r="O26" s="149"/>
      <c r="P26" s="149"/>
      <c r="Q26" s="149"/>
      <c r="R26" s="149"/>
      <c r="S26" s="149"/>
      <c r="T26" s="149"/>
      <c r="U26" s="149"/>
      <c r="V26" s="149"/>
      <c r="W26" s="149"/>
      <c r="X26" s="149"/>
      <c r="Y26" s="149"/>
      <c r="Z26" s="149"/>
      <c r="AA26" s="149"/>
      <c r="AB26" s="149"/>
      <c r="AC26" s="149"/>
      <c r="AD26" s="149"/>
      <c r="AE26" s="149"/>
      <c r="AF26" s="150"/>
      <c r="AG26" s="167"/>
    </row>
    <row r="27" spans="2:33" ht="18" customHeight="1">
      <c r="B27" s="339" t="s">
        <v>107</v>
      </c>
      <c r="C27" s="385"/>
      <c r="D27" s="385"/>
      <c r="E27" s="385"/>
      <c r="F27" s="385"/>
      <c r="G27" s="385"/>
      <c r="H27" s="385"/>
      <c r="I27" s="385"/>
      <c r="J27" s="153"/>
      <c r="K27" s="166"/>
      <c r="L27" s="288"/>
      <c r="M27" s="283"/>
      <c r="N27" s="284"/>
      <c r="O27" s="288"/>
      <c r="P27" s="382"/>
      <c r="Q27" s="199"/>
      <c r="R27" s="288"/>
      <c r="S27" s="382"/>
      <c r="T27" s="199"/>
      <c r="U27" s="282"/>
      <c r="V27" s="382"/>
      <c r="W27" s="199"/>
      <c r="X27" s="288"/>
      <c r="Y27" s="382"/>
      <c r="Z27" s="199"/>
      <c r="AA27" s="282"/>
      <c r="AB27" s="382"/>
      <c r="AC27" s="199"/>
      <c r="AD27" s="364">
        <f>(L27-O27)*1+O27*1.4+(U27-X27)*1+X27*1.4</f>
        <v>0</v>
      </c>
      <c r="AE27" s="377"/>
      <c r="AF27" s="378"/>
      <c r="AG27" s="154"/>
    </row>
    <row r="28" spans="2:33" ht="18" customHeight="1">
      <c r="B28" s="339" t="s">
        <v>108</v>
      </c>
      <c r="C28" s="385"/>
      <c r="D28" s="385"/>
      <c r="E28" s="385"/>
      <c r="F28" s="385"/>
      <c r="G28" s="385"/>
      <c r="H28" s="385"/>
      <c r="I28" s="385"/>
      <c r="J28" s="385"/>
      <c r="K28" s="386"/>
      <c r="L28" s="288"/>
      <c r="M28" s="382"/>
      <c r="N28" s="199"/>
      <c r="O28" s="288"/>
      <c r="P28" s="382"/>
      <c r="Q28" s="199"/>
      <c r="R28" s="288"/>
      <c r="S28" s="382"/>
      <c r="T28" s="199"/>
      <c r="U28" s="282"/>
      <c r="V28" s="382"/>
      <c r="W28" s="199"/>
      <c r="X28" s="288"/>
      <c r="Y28" s="382"/>
      <c r="Z28" s="199"/>
      <c r="AA28" s="282"/>
      <c r="AB28" s="382"/>
      <c r="AC28" s="199"/>
      <c r="AD28" s="364">
        <f>(L28-O28)*1+O28*1.4+(U28-X28)*1+X28*1.4</f>
        <v>0</v>
      </c>
      <c r="AE28" s="377"/>
      <c r="AF28" s="378"/>
      <c r="AG28" s="154"/>
    </row>
    <row r="29" spans="2:33" ht="18" customHeight="1">
      <c r="B29" s="339" t="s">
        <v>109</v>
      </c>
      <c r="C29" s="385"/>
      <c r="D29" s="385"/>
      <c r="E29" s="385"/>
      <c r="F29" s="385"/>
      <c r="G29" s="385"/>
      <c r="H29" s="385"/>
      <c r="I29" s="385"/>
      <c r="J29" s="385"/>
      <c r="K29" s="386"/>
      <c r="L29" s="288"/>
      <c r="M29" s="382"/>
      <c r="N29" s="199"/>
      <c r="O29" s="288"/>
      <c r="P29" s="382"/>
      <c r="Q29" s="199"/>
      <c r="R29" s="288"/>
      <c r="S29" s="382"/>
      <c r="T29" s="199"/>
      <c r="U29" s="282"/>
      <c r="V29" s="382"/>
      <c r="W29" s="199"/>
      <c r="X29" s="288"/>
      <c r="Y29" s="382"/>
      <c r="Z29" s="199"/>
      <c r="AA29" s="282"/>
      <c r="AB29" s="382"/>
      <c r="AC29" s="199"/>
      <c r="AD29" s="364">
        <f>(L29-O29)*1+O29*1.4+(U29-X29)*1+X29*1.4</f>
        <v>0</v>
      </c>
      <c r="AE29" s="377"/>
      <c r="AF29" s="378"/>
      <c r="AG29" s="154"/>
    </row>
    <row r="30" spans="2:33" ht="18" customHeight="1">
      <c r="B30" s="339" t="s">
        <v>174</v>
      </c>
      <c r="C30" s="385"/>
      <c r="D30" s="385"/>
      <c r="E30" s="385"/>
      <c r="F30" s="385"/>
      <c r="G30" s="385"/>
      <c r="H30" s="385"/>
      <c r="I30" s="385"/>
      <c r="J30" s="385"/>
      <c r="K30" s="386"/>
      <c r="L30" s="288"/>
      <c r="M30" s="382"/>
      <c r="N30" s="199"/>
      <c r="O30" s="288"/>
      <c r="P30" s="382"/>
      <c r="Q30" s="199"/>
      <c r="R30" s="288"/>
      <c r="S30" s="382"/>
      <c r="T30" s="199"/>
      <c r="U30" s="282"/>
      <c r="V30" s="382"/>
      <c r="W30" s="199"/>
      <c r="X30" s="288"/>
      <c r="Y30" s="382"/>
      <c r="Z30" s="199"/>
      <c r="AA30" s="282"/>
      <c r="AB30" s="382"/>
      <c r="AC30" s="199"/>
      <c r="AD30" s="364">
        <f>(L30-O30)*1+O30*1.4+(U30-X30)*1+X30*1.4</f>
        <v>0</v>
      </c>
      <c r="AE30" s="377"/>
      <c r="AF30" s="378"/>
      <c r="AG30" s="154"/>
    </row>
    <row r="31" spans="2:33" ht="18" customHeight="1">
      <c r="B31" s="148" t="s">
        <v>110</v>
      </c>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50"/>
      <c r="AG31" s="167"/>
    </row>
    <row r="32" spans="2:33" ht="18" customHeight="1">
      <c r="B32" s="339" t="s">
        <v>111</v>
      </c>
      <c r="C32" s="385"/>
      <c r="D32" s="385"/>
      <c r="E32" s="385"/>
      <c r="F32" s="385"/>
      <c r="G32" s="385"/>
      <c r="H32" s="385"/>
      <c r="I32" s="385"/>
      <c r="J32" s="168"/>
      <c r="K32" s="165"/>
      <c r="L32" s="288"/>
      <c r="M32" s="382"/>
      <c r="N32" s="199"/>
      <c r="O32" s="288"/>
      <c r="P32" s="382"/>
      <c r="Q32" s="199"/>
      <c r="R32" s="288"/>
      <c r="S32" s="382"/>
      <c r="T32" s="199"/>
      <c r="U32" s="282"/>
      <c r="V32" s="382"/>
      <c r="W32" s="199"/>
      <c r="X32" s="288"/>
      <c r="Y32" s="382"/>
      <c r="Z32" s="199"/>
      <c r="AA32" s="282"/>
      <c r="AB32" s="382"/>
      <c r="AC32" s="199"/>
      <c r="AD32" s="364">
        <f>(L32-O32)*1+O32*1.4+(U32-X32)*1+X32*1.4</f>
        <v>0</v>
      </c>
      <c r="AE32" s="377"/>
      <c r="AF32" s="378"/>
      <c r="AG32" s="154"/>
    </row>
    <row r="33" spans="2:33" ht="18" customHeight="1">
      <c r="B33" s="148" t="s">
        <v>112</v>
      </c>
      <c r="C33" s="149"/>
      <c r="D33" s="149"/>
      <c r="E33" s="149"/>
      <c r="F33" s="149"/>
      <c r="G33" s="149"/>
      <c r="H33" s="149"/>
      <c r="I33" s="149"/>
      <c r="J33" s="149"/>
      <c r="K33" s="149"/>
      <c r="L33" s="149"/>
      <c r="M33" s="149"/>
      <c r="N33" s="149"/>
      <c r="O33" s="149"/>
      <c r="P33" s="149"/>
      <c r="Q33" s="149"/>
      <c r="R33" s="149"/>
      <c r="S33" s="149"/>
      <c r="T33" s="149"/>
      <c r="U33" s="149"/>
      <c r="V33" s="149"/>
      <c r="W33" s="149"/>
      <c r="X33" s="149"/>
      <c r="Y33" s="149"/>
      <c r="Z33" s="149"/>
      <c r="AA33" s="149"/>
      <c r="AB33" s="149"/>
      <c r="AC33" s="149"/>
      <c r="AD33" s="149"/>
      <c r="AE33" s="149"/>
      <c r="AF33" s="150"/>
      <c r="AG33" s="167"/>
    </row>
    <row r="34" spans="2:33" ht="18" customHeight="1">
      <c r="B34" s="339" t="s">
        <v>113</v>
      </c>
      <c r="C34" s="385"/>
      <c r="D34" s="385"/>
      <c r="E34" s="385"/>
      <c r="F34" s="385"/>
      <c r="G34" s="385"/>
      <c r="H34" s="385"/>
      <c r="I34" s="385"/>
      <c r="J34" s="153"/>
      <c r="K34" s="166"/>
      <c r="L34" s="288"/>
      <c r="M34" s="382"/>
      <c r="N34" s="199"/>
      <c r="O34" s="288"/>
      <c r="P34" s="382"/>
      <c r="Q34" s="199"/>
      <c r="R34" s="288"/>
      <c r="S34" s="382"/>
      <c r="T34" s="199"/>
      <c r="U34" s="282"/>
      <c r="V34" s="382"/>
      <c r="W34" s="199"/>
      <c r="X34" s="288"/>
      <c r="Y34" s="382"/>
      <c r="Z34" s="199"/>
      <c r="AA34" s="282"/>
      <c r="AB34" s="382"/>
      <c r="AC34" s="199"/>
      <c r="AD34" s="364">
        <f>(L34-O34)*1+O34*1.4+(U34-X34)*1+X34*1.4</f>
        <v>0</v>
      </c>
      <c r="AE34" s="377"/>
      <c r="AF34" s="378"/>
      <c r="AG34" s="154"/>
    </row>
    <row r="35" spans="2:33" ht="18" customHeight="1">
      <c r="B35" s="339" t="s">
        <v>114</v>
      </c>
      <c r="C35" s="385"/>
      <c r="D35" s="385"/>
      <c r="E35" s="385"/>
      <c r="F35" s="385"/>
      <c r="G35" s="385"/>
      <c r="H35" s="385"/>
      <c r="I35" s="385"/>
      <c r="J35" s="153"/>
      <c r="K35" s="166"/>
      <c r="L35" s="288"/>
      <c r="M35" s="382"/>
      <c r="N35" s="199"/>
      <c r="O35" s="288"/>
      <c r="P35" s="382"/>
      <c r="Q35" s="199"/>
      <c r="R35" s="288"/>
      <c r="S35" s="382"/>
      <c r="T35" s="199"/>
      <c r="U35" s="282"/>
      <c r="V35" s="382"/>
      <c r="W35" s="199"/>
      <c r="X35" s="288"/>
      <c r="Y35" s="382"/>
      <c r="Z35" s="199"/>
      <c r="AA35" s="282"/>
      <c r="AB35" s="382"/>
      <c r="AC35" s="199"/>
      <c r="AD35" s="364">
        <f>(L35-O35)*1+O35*1.4+(U35-X35)*1+X35*1.4</f>
        <v>0</v>
      </c>
      <c r="AE35" s="377"/>
      <c r="AF35" s="378"/>
      <c r="AG35" s="154"/>
    </row>
    <row r="36" spans="2:33" ht="18" customHeight="1">
      <c r="B36" s="339" t="s">
        <v>115</v>
      </c>
      <c r="C36" s="385"/>
      <c r="D36" s="385"/>
      <c r="E36" s="385"/>
      <c r="F36" s="385"/>
      <c r="G36" s="385"/>
      <c r="H36" s="385"/>
      <c r="I36" s="385"/>
      <c r="J36" s="153"/>
      <c r="K36" s="152"/>
      <c r="L36" s="288"/>
      <c r="M36" s="382"/>
      <c r="N36" s="199"/>
      <c r="O36" s="288"/>
      <c r="P36" s="382"/>
      <c r="Q36" s="199"/>
      <c r="R36" s="288"/>
      <c r="S36" s="382"/>
      <c r="T36" s="199"/>
      <c r="U36" s="282"/>
      <c r="V36" s="382"/>
      <c r="W36" s="199"/>
      <c r="X36" s="288"/>
      <c r="Y36" s="382"/>
      <c r="Z36" s="199"/>
      <c r="AA36" s="282"/>
      <c r="AB36" s="382"/>
      <c r="AC36" s="199"/>
      <c r="AD36" s="364">
        <f>(L36-O36)*1+O36*1.4+(U36-X36)*1+X36*1.4</f>
        <v>0</v>
      </c>
      <c r="AE36" s="377"/>
      <c r="AF36" s="378"/>
      <c r="AG36" s="154"/>
    </row>
    <row r="37" spans="2:33" ht="18" customHeight="1">
      <c r="B37" s="148" t="s">
        <v>116</v>
      </c>
      <c r="C37" s="149"/>
      <c r="D37" s="149"/>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50"/>
      <c r="AG37" s="167"/>
    </row>
    <row r="38" spans="2:33" ht="18" customHeight="1">
      <c r="B38" s="339" t="s">
        <v>117</v>
      </c>
      <c r="C38" s="385"/>
      <c r="D38" s="385"/>
      <c r="E38" s="385"/>
      <c r="F38" s="385"/>
      <c r="G38" s="385"/>
      <c r="H38" s="385"/>
      <c r="I38" s="385"/>
      <c r="J38" s="153"/>
      <c r="K38" s="166"/>
      <c r="L38" s="288"/>
      <c r="M38" s="382"/>
      <c r="N38" s="199"/>
      <c r="O38" s="288"/>
      <c r="P38" s="382"/>
      <c r="Q38" s="199"/>
      <c r="R38" s="288"/>
      <c r="S38" s="382"/>
      <c r="T38" s="199"/>
      <c r="U38" s="282"/>
      <c r="V38" s="382"/>
      <c r="W38" s="199"/>
      <c r="X38" s="288"/>
      <c r="Y38" s="382"/>
      <c r="Z38" s="199"/>
      <c r="AA38" s="282"/>
      <c r="AB38" s="382"/>
      <c r="AC38" s="199"/>
      <c r="AD38" s="364">
        <f>(L38-O38)*1+O38*1.4+(U38-X38)*1+X38*1.4</f>
        <v>0</v>
      </c>
      <c r="AE38" s="377"/>
      <c r="AF38" s="378"/>
      <c r="AG38" s="154"/>
    </row>
    <row r="39" spans="2:33" ht="18" customHeight="1">
      <c r="B39" s="339" t="s">
        <v>118</v>
      </c>
      <c r="C39" s="385"/>
      <c r="D39" s="385"/>
      <c r="E39" s="385"/>
      <c r="F39" s="385"/>
      <c r="G39" s="385"/>
      <c r="H39" s="385"/>
      <c r="I39" s="385"/>
      <c r="J39" s="153"/>
      <c r="K39" s="166"/>
      <c r="L39" s="288"/>
      <c r="M39" s="382"/>
      <c r="N39" s="199"/>
      <c r="O39" s="288"/>
      <c r="P39" s="382"/>
      <c r="Q39" s="199"/>
      <c r="R39" s="288"/>
      <c r="S39" s="382"/>
      <c r="T39" s="199"/>
      <c r="U39" s="282"/>
      <c r="V39" s="382"/>
      <c r="W39" s="199"/>
      <c r="X39" s="288"/>
      <c r="Y39" s="382"/>
      <c r="Z39" s="199"/>
      <c r="AA39" s="282"/>
      <c r="AB39" s="382"/>
      <c r="AC39" s="199"/>
      <c r="AD39" s="364">
        <f>(L39-O39)*1+O39*1.4+(U39-X39)*1+X39*1.4</f>
        <v>0</v>
      </c>
      <c r="AE39" s="377"/>
      <c r="AF39" s="378"/>
      <c r="AG39" s="154"/>
    </row>
    <row r="40" spans="2:33" ht="18" customHeight="1">
      <c r="B40" s="339" t="s">
        <v>304</v>
      </c>
      <c r="C40" s="385"/>
      <c r="D40" s="385"/>
      <c r="E40" s="385"/>
      <c r="F40" s="385"/>
      <c r="G40" s="385"/>
      <c r="H40" s="385"/>
      <c r="I40" s="385"/>
      <c r="J40" s="385"/>
      <c r="K40" s="386"/>
      <c r="L40" s="288"/>
      <c r="M40" s="382"/>
      <c r="N40" s="199"/>
      <c r="O40" s="288"/>
      <c r="P40" s="382"/>
      <c r="Q40" s="199"/>
      <c r="R40" s="288"/>
      <c r="S40" s="382"/>
      <c r="T40" s="199"/>
      <c r="U40" s="282"/>
      <c r="V40" s="382"/>
      <c r="W40" s="199"/>
      <c r="X40" s="288"/>
      <c r="Y40" s="382"/>
      <c r="Z40" s="199"/>
      <c r="AA40" s="282"/>
      <c r="AB40" s="382"/>
      <c r="AC40" s="199"/>
      <c r="AD40" s="364">
        <f>(L40-O40)*1+O40*1.4+(U40-X40)*1+X40*1.4</f>
        <v>0</v>
      </c>
      <c r="AE40" s="377"/>
      <c r="AF40" s="378"/>
      <c r="AG40" s="154"/>
    </row>
    <row r="41" spans="2:33" ht="18" customHeight="1">
      <c r="B41" s="379" t="s">
        <v>276</v>
      </c>
      <c r="C41" s="380"/>
      <c r="D41" s="380"/>
      <c r="E41" s="380"/>
      <c r="F41" s="380"/>
      <c r="G41" s="380"/>
      <c r="H41" s="380"/>
      <c r="I41" s="380"/>
      <c r="J41" s="380"/>
      <c r="K41" s="381"/>
      <c r="L41" s="288"/>
      <c r="M41" s="383"/>
      <c r="N41" s="384"/>
      <c r="O41" s="288"/>
      <c r="P41" s="383"/>
      <c r="Q41" s="384"/>
      <c r="R41" s="288"/>
      <c r="S41" s="383"/>
      <c r="T41" s="384"/>
      <c r="U41" s="282"/>
      <c r="V41" s="375"/>
      <c r="W41" s="376"/>
      <c r="X41" s="288"/>
      <c r="Y41" s="383"/>
      <c r="Z41" s="384"/>
      <c r="AA41" s="282"/>
      <c r="AB41" s="375"/>
      <c r="AC41" s="376"/>
      <c r="AD41" s="364">
        <f>(L41-O41)*1+O41*1.4+(U41-X41)*1+X41*1.4</f>
        <v>0</v>
      </c>
      <c r="AE41" s="377"/>
      <c r="AF41" s="378"/>
    </row>
    <row r="42" spans="2:33" ht="18" customHeight="1">
      <c r="B42" s="379" t="s">
        <v>277</v>
      </c>
      <c r="C42" s="380"/>
      <c r="D42" s="380"/>
      <c r="E42" s="380"/>
      <c r="F42" s="380"/>
      <c r="G42" s="380"/>
      <c r="H42" s="380"/>
      <c r="I42" s="380"/>
      <c r="J42" s="380"/>
      <c r="K42" s="381"/>
      <c r="L42" s="288"/>
      <c r="M42" s="382"/>
      <c r="N42" s="199"/>
      <c r="O42" s="288"/>
      <c r="P42" s="382"/>
      <c r="Q42" s="199"/>
      <c r="R42" s="288"/>
      <c r="S42" s="382"/>
      <c r="T42" s="199"/>
      <c r="U42" s="282"/>
      <c r="V42" s="382"/>
      <c r="W42" s="199"/>
      <c r="X42" s="288"/>
      <c r="Y42" s="382"/>
      <c r="Z42" s="199"/>
      <c r="AA42" s="282"/>
      <c r="AB42" s="382"/>
      <c r="AC42" s="199"/>
      <c r="AD42" s="364">
        <f>(L42-O42)*1+O42*1.4+(U42-X42)*1+X42*1.4</f>
        <v>0</v>
      </c>
      <c r="AE42" s="377"/>
      <c r="AF42" s="378"/>
    </row>
    <row r="43" spans="2:33">
      <c r="AG43" s="81"/>
    </row>
    <row r="44" spans="2:33">
      <c r="AG44" s="81"/>
    </row>
  </sheetData>
  <sheetProtection algorithmName="SHA-512" hashValue="DJcxDkVhMUmjoEpTYfHlL1g7/X/jaFLKgNstRkWNin+kPjZqjzv40Lo9XdJHh8WHCEIVP0VM+5u9LEUsyT0iSw==" saltValue="rF/supb0WEC/w9le4xaDwA==" spinCount="100000" sheet="1" objects="1" scenarios="1"/>
  <mergeCells count="206">
    <mergeCell ref="C6:AE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I15"/>
    <mergeCell ref="L15:N15"/>
    <mergeCell ref="O15:Q15"/>
    <mergeCell ref="R15:T15"/>
    <mergeCell ref="U15:W15"/>
    <mergeCell ref="X15:Z15"/>
    <mergeCell ref="AA15:AC15"/>
    <mergeCell ref="AD15:AF15"/>
    <mergeCell ref="B16:I16"/>
    <mergeCell ref="L16:N16"/>
    <mergeCell ref="O16:Q16"/>
    <mergeCell ref="R16:T16"/>
    <mergeCell ref="U16:W16"/>
    <mergeCell ref="X16:Z16"/>
    <mergeCell ref="AA16:AC16"/>
    <mergeCell ref="AD16:AF16"/>
    <mergeCell ref="AA17:AC17"/>
    <mergeCell ref="AD17:AF17"/>
    <mergeCell ref="B18:I18"/>
    <mergeCell ref="L18:N18"/>
    <mergeCell ref="O18:Q18"/>
    <mergeCell ref="R18:T18"/>
    <mergeCell ref="U18:W18"/>
    <mergeCell ref="X18:Z18"/>
    <mergeCell ref="AA18:AC18"/>
    <mergeCell ref="AD18:AF18"/>
    <mergeCell ref="B17:K17"/>
    <mergeCell ref="L17:N17"/>
    <mergeCell ref="O17:Q17"/>
    <mergeCell ref="R17:T17"/>
    <mergeCell ref="U17:W17"/>
    <mergeCell ref="X17:Z17"/>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23:AC23"/>
    <mergeCell ref="AD23:AF23"/>
    <mergeCell ref="B24:I24"/>
    <mergeCell ref="L24:N24"/>
    <mergeCell ref="O24:Q24"/>
    <mergeCell ref="R24:T24"/>
    <mergeCell ref="U24:W24"/>
    <mergeCell ref="X24:Z24"/>
    <mergeCell ref="AA24:AC24"/>
    <mergeCell ref="AD24:AF24"/>
    <mergeCell ref="B23:I23"/>
    <mergeCell ref="L23:N23"/>
    <mergeCell ref="O23:Q23"/>
    <mergeCell ref="R23:T23"/>
    <mergeCell ref="U23:W23"/>
    <mergeCell ref="X23:Z23"/>
    <mergeCell ref="AA25:AC25"/>
    <mergeCell ref="AD25:AF25"/>
    <mergeCell ref="B27:I27"/>
    <mergeCell ref="L27:N27"/>
    <mergeCell ref="O27:Q27"/>
    <mergeCell ref="R27:T27"/>
    <mergeCell ref="U27:W27"/>
    <mergeCell ref="X27:Z27"/>
    <mergeCell ref="AA27:AC27"/>
    <mergeCell ref="AD27:AF27"/>
    <mergeCell ref="B25:I25"/>
    <mergeCell ref="L25:N25"/>
    <mergeCell ref="O25:Q25"/>
    <mergeCell ref="R25:T25"/>
    <mergeCell ref="U25:W25"/>
    <mergeCell ref="X25:Z25"/>
    <mergeCell ref="AA28:AC28"/>
    <mergeCell ref="AD28:AF28"/>
    <mergeCell ref="B29:K29"/>
    <mergeCell ref="L29:N29"/>
    <mergeCell ref="O29:Q29"/>
    <mergeCell ref="R29:T29"/>
    <mergeCell ref="U29:W29"/>
    <mergeCell ref="X29:Z29"/>
    <mergeCell ref="AA29:AC29"/>
    <mergeCell ref="AD29:AF29"/>
    <mergeCell ref="B28:K28"/>
    <mergeCell ref="L28:N28"/>
    <mergeCell ref="O28:Q28"/>
    <mergeCell ref="R28:T28"/>
    <mergeCell ref="U28:W28"/>
    <mergeCell ref="X28:Z28"/>
    <mergeCell ref="AA30:AC30"/>
    <mergeCell ref="AD30:AF30"/>
    <mergeCell ref="B32:I32"/>
    <mergeCell ref="L32:N32"/>
    <mergeCell ref="O32:Q32"/>
    <mergeCell ref="R32:T32"/>
    <mergeCell ref="U32:W32"/>
    <mergeCell ref="X32:Z32"/>
    <mergeCell ref="AA32:AC32"/>
    <mergeCell ref="AD32:AF32"/>
    <mergeCell ref="B30:K30"/>
    <mergeCell ref="L30:N30"/>
    <mergeCell ref="O30:Q30"/>
    <mergeCell ref="R30:T30"/>
    <mergeCell ref="U30:W30"/>
    <mergeCell ref="X30:Z30"/>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6:AC36"/>
    <mergeCell ref="AD36:AF36"/>
    <mergeCell ref="B38:I38"/>
    <mergeCell ref="L38:N38"/>
    <mergeCell ref="O38:Q38"/>
    <mergeCell ref="R38:T38"/>
    <mergeCell ref="U38:W38"/>
    <mergeCell ref="X38:Z38"/>
    <mergeCell ref="AA38:AC38"/>
    <mergeCell ref="AD38:AF38"/>
    <mergeCell ref="B36:I36"/>
    <mergeCell ref="L36:N36"/>
    <mergeCell ref="O36:Q36"/>
    <mergeCell ref="R36:T36"/>
    <mergeCell ref="U36:W36"/>
    <mergeCell ref="X36:Z36"/>
    <mergeCell ref="AA39:AC39"/>
    <mergeCell ref="AD39:AF39"/>
    <mergeCell ref="B40:K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AA41:AC41"/>
    <mergeCell ref="AD41:AF41"/>
    <mergeCell ref="B42:K42"/>
    <mergeCell ref="L42:N42"/>
    <mergeCell ref="O42:Q42"/>
    <mergeCell ref="R42:T42"/>
    <mergeCell ref="U42:W42"/>
    <mergeCell ref="X42:Z42"/>
    <mergeCell ref="AA42:AC42"/>
    <mergeCell ref="AD42:AF42"/>
    <mergeCell ref="B41:K41"/>
    <mergeCell ref="L41:N41"/>
    <mergeCell ref="O41:Q41"/>
    <mergeCell ref="R41:T41"/>
    <mergeCell ref="U41:W41"/>
    <mergeCell ref="X41:Z41"/>
  </mergeCells>
  <phoneticPr fontId="3"/>
  <conditionalFormatting sqref="L27:N30 U27:W30 L32 U32 L34:N36 U34:W36 L38:N40 U38:W40 L41 U41 L42:N42 U42:W42">
    <cfRule type="expression" dxfId="2" priority="1">
      <formula>AND(L27&lt;O27,O27&gt;0)</formula>
    </cfRule>
  </conditionalFormatting>
  <printOptions horizontalCentered="1"/>
  <pageMargins left="0.78740157480314965" right="0.55118110236220474" top="0.78740157480314965" bottom="0.59055118110236227" header="0.51181102362204722" footer="0.51181102362204722"/>
  <pageSetup paperSize="9" scale="98" orientation="portrait" r:id="rId1"/>
  <headerFooter alignWithMargins="0"/>
  <ignoredErrors>
    <ignoredError sqref="E9"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BB64B-D7DB-45E9-917B-CCA7B8BD3083}">
  <sheetPr>
    <pageSetUpPr autoPageBreaks="0" fitToPage="1"/>
  </sheetPr>
  <dimension ref="A1:AI43"/>
  <sheetViews>
    <sheetView showGridLines="0" showRowColHeader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3" width="2.5" style="1" customWidth="1"/>
    <col min="34" max="35" width="2.25" style="1" customWidth="1"/>
    <col min="36" max="16384" width="9" style="1"/>
  </cols>
  <sheetData>
    <row r="1" spans="1:33"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32"/>
      <c r="AF1" s="133"/>
      <c r="AG1" s="134" t="s">
        <v>197</v>
      </c>
    </row>
    <row r="2" spans="1:33">
      <c r="A2" s="135"/>
      <c r="B2" s="135"/>
      <c r="C2" s="135"/>
      <c r="D2" s="135"/>
      <c r="E2" s="135"/>
      <c r="F2" s="135"/>
      <c r="G2" s="135"/>
      <c r="H2" s="135"/>
      <c r="I2" s="135"/>
      <c r="J2" s="135"/>
      <c r="K2" s="135"/>
      <c r="L2" s="135"/>
      <c r="M2" s="135"/>
      <c r="N2" s="135"/>
      <c r="O2" s="135"/>
      <c r="P2" s="135"/>
      <c r="Q2" s="135"/>
      <c r="R2" s="129"/>
      <c r="S2" s="129"/>
      <c r="T2" s="129"/>
      <c r="U2" s="129"/>
      <c r="V2" s="129"/>
      <c r="W2" s="129"/>
      <c r="X2" s="129"/>
      <c r="Y2" s="129"/>
      <c r="Z2" s="129"/>
      <c r="AA2" s="129"/>
      <c r="AB2" s="129"/>
      <c r="AC2" s="129"/>
      <c r="AD2" s="129"/>
      <c r="AE2" s="129"/>
      <c r="AF2" s="106"/>
      <c r="AG2" s="133" t="s">
        <v>201</v>
      </c>
    </row>
    <row r="3" spans="1:33" ht="9" customHeight="1">
      <c r="B3" s="58"/>
      <c r="C3" s="58"/>
      <c r="D3" s="58"/>
      <c r="E3" s="58"/>
      <c r="F3" s="58"/>
      <c r="G3" s="58"/>
      <c r="H3" s="58"/>
      <c r="I3" s="58"/>
      <c r="J3" s="58"/>
      <c r="K3" s="58"/>
      <c r="L3" s="58"/>
      <c r="M3" s="58"/>
      <c r="N3" s="58"/>
      <c r="O3" s="58"/>
      <c r="P3" s="58"/>
      <c r="Q3" s="58"/>
      <c r="R3" s="58"/>
      <c r="S3" s="136"/>
      <c r="X3" s="58"/>
      <c r="Y3" s="136"/>
    </row>
    <row r="4" spans="1:33" ht="13.5" customHeight="1">
      <c r="B4" s="137" t="s">
        <v>280</v>
      </c>
      <c r="C4" s="1"/>
      <c r="D4" s="58"/>
      <c r="E4" s="58"/>
      <c r="F4" s="58"/>
      <c r="G4" s="58"/>
      <c r="H4" s="58"/>
      <c r="I4" s="58"/>
      <c r="J4" s="58"/>
      <c r="K4" s="58"/>
      <c r="L4" s="58"/>
      <c r="M4" s="58"/>
      <c r="N4" s="58"/>
      <c r="O4" s="58"/>
      <c r="P4" s="58"/>
      <c r="Q4" s="58"/>
      <c r="R4" s="58"/>
      <c r="S4" s="136"/>
      <c r="X4" s="58"/>
      <c r="Y4" s="136"/>
    </row>
    <row r="5" spans="1:33" ht="13.5" customHeight="1">
      <c r="B5" s="58"/>
      <c r="C5" s="58"/>
      <c r="D5" s="58"/>
      <c r="E5" s="58"/>
      <c r="F5" s="58"/>
      <c r="G5" s="58"/>
      <c r="H5" s="58"/>
      <c r="I5" s="58"/>
      <c r="J5" s="58"/>
      <c r="K5" s="58"/>
      <c r="L5" s="58"/>
      <c r="M5" s="58"/>
      <c r="N5" s="58"/>
      <c r="O5" s="58"/>
      <c r="P5" s="58"/>
      <c r="Q5" s="58"/>
      <c r="R5" s="58"/>
      <c r="S5" s="136"/>
      <c r="X5" s="58"/>
      <c r="Y5" s="136"/>
    </row>
    <row r="6" spans="1:33" ht="15" customHeight="1">
      <c r="B6" s="58"/>
      <c r="C6" s="348" t="s">
        <v>218</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50"/>
      <c r="AF6"/>
    </row>
    <row r="7" spans="1:33" ht="15" customHeight="1">
      <c r="B7" s="58"/>
      <c r="C7" s="351"/>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3"/>
      <c r="AF7"/>
    </row>
    <row r="8" spans="1:33" ht="11.25" customHeight="1">
      <c r="B8" s="58"/>
      <c r="C8" s="58"/>
      <c r="D8" s="58"/>
      <c r="E8" s="58"/>
      <c r="F8" s="139"/>
      <c r="G8" s="58"/>
      <c r="H8" s="58"/>
      <c r="I8" s="58"/>
      <c r="J8" s="58"/>
      <c r="K8" s="58"/>
      <c r="L8" s="58"/>
      <c r="M8" s="58"/>
      <c r="N8" s="58"/>
      <c r="O8" s="58"/>
      <c r="P8" s="58"/>
      <c r="Q8" s="58"/>
      <c r="R8" s="58"/>
      <c r="S8" s="58"/>
      <c r="X8" s="58"/>
      <c r="Y8" s="58"/>
    </row>
    <row r="9" spans="1:33" ht="24" customHeight="1">
      <c r="B9" s="354" t="s">
        <v>34</v>
      </c>
      <c r="C9" s="355"/>
      <c r="D9" s="356"/>
      <c r="E9" s="357">
        <f>'１'!F12</f>
        <v>0</v>
      </c>
      <c r="F9" s="358"/>
      <c r="G9" s="358"/>
      <c r="H9" s="358"/>
      <c r="I9" s="358"/>
      <c r="J9" s="358"/>
      <c r="K9" s="358"/>
      <c r="L9" s="358"/>
      <c r="M9" s="358"/>
      <c r="N9" s="358"/>
      <c r="O9" s="359"/>
      <c r="P9" s="140"/>
      <c r="Q9" s="141" t="s">
        <v>60</v>
      </c>
      <c r="R9" s="141"/>
      <c r="S9" s="58"/>
      <c r="X9" s="141"/>
      <c r="Y9" s="58"/>
      <c r="AD9" s="142"/>
    </row>
    <row r="10" spans="1:33" ht="9" customHeight="1">
      <c r="B10" s="63"/>
      <c r="C10" s="63"/>
      <c r="D10" s="63"/>
      <c r="E10" s="58"/>
      <c r="F10" s="139"/>
      <c r="G10" s="58"/>
      <c r="H10" s="58"/>
      <c r="I10" s="58"/>
      <c r="J10" s="58"/>
      <c r="K10" s="58"/>
      <c r="L10" s="58"/>
      <c r="M10" s="58"/>
      <c r="N10" s="58"/>
      <c r="O10" s="58"/>
      <c r="P10" s="58"/>
      <c r="Q10" s="58"/>
      <c r="R10" s="58"/>
      <c r="S10" s="58"/>
      <c r="X10" s="58"/>
      <c r="Y10" s="58"/>
    </row>
    <row r="11" spans="1:33" ht="10.5" customHeight="1">
      <c r="B11" s="58"/>
      <c r="C11" s="58"/>
      <c r="D11" s="58"/>
      <c r="E11" s="58"/>
      <c r="F11" s="139"/>
      <c r="G11" s="58"/>
      <c r="H11" s="58"/>
      <c r="I11" s="58"/>
      <c r="J11" s="58"/>
      <c r="K11" s="58"/>
      <c r="L11" s="58"/>
      <c r="M11" s="58"/>
      <c r="N11" s="58"/>
      <c r="O11" s="58"/>
      <c r="P11" s="58"/>
      <c r="Q11" s="58"/>
      <c r="R11" s="58"/>
      <c r="S11" s="58"/>
      <c r="X11" s="58"/>
      <c r="Y11" s="58"/>
    </row>
    <row r="12" spans="1:33" ht="15" customHeight="1">
      <c r="B12" s="360"/>
      <c r="C12" s="388"/>
      <c r="D12" s="388"/>
      <c r="E12" s="388"/>
      <c r="F12" s="388"/>
      <c r="G12" s="388"/>
      <c r="H12" s="388"/>
      <c r="I12" s="388"/>
      <c r="J12" s="388"/>
      <c r="K12" s="389"/>
      <c r="L12" s="364" t="s">
        <v>11</v>
      </c>
      <c r="M12" s="365"/>
      <c r="N12" s="365"/>
      <c r="O12" s="365"/>
      <c r="P12" s="365"/>
      <c r="Q12" s="365"/>
      <c r="R12" s="365"/>
      <c r="S12" s="365"/>
      <c r="T12" s="366"/>
      <c r="U12" s="365" t="s">
        <v>57</v>
      </c>
      <c r="V12" s="365"/>
      <c r="W12" s="365"/>
      <c r="X12" s="365"/>
      <c r="Y12" s="365"/>
      <c r="Z12" s="365"/>
      <c r="AA12" s="365"/>
      <c r="AB12" s="365"/>
      <c r="AC12" s="366"/>
      <c r="AD12" s="364" t="s">
        <v>30</v>
      </c>
      <c r="AE12" s="377"/>
      <c r="AF12" s="378"/>
    </row>
    <row r="13" spans="1:33" ht="22.5" customHeight="1">
      <c r="B13" s="390"/>
      <c r="C13" s="391"/>
      <c r="D13" s="391"/>
      <c r="E13" s="391"/>
      <c r="F13" s="391"/>
      <c r="G13" s="391"/>
      <c r="H13" s="391"/>
      <c r="I13" s="391"/>
      <c r="J13" s="391"/>
      <c r="K13" s="392"/>
      <c r="L13" s="369" t="s">
        <v>193</v>
      </c>
      <c r="M13" s="370"/>
      <c r="N13" s="371"/>
      <c r="O13" s="369" t="s">
        <v>194</v>
      </c>
      <c r="P13" s="370"/>
      <c r="Q13" s="371"/>
      <c r="R13" s="369" t="s">
        <v>71</v>
      </c>
      <c r="S13" s="370"/>
      <c r="T13" s="371"/>
      <c r="U13" s="369" t="s">
        <v>193</v>
      </c>
      <c r="V13" s="370"/>
      <c r="W13" s="371"/>
      <c r="X13" s="369" t="s">
        <v>194</v>
      </c>
      <c r="Y13" s="370"/>
      <c r="Z13" s="371"/>
      <c r="AA13" s="369" t="s">
        <v>71</v>
      </c>
      <c r="AB13" s="370"/>
      <c r="AC13" s="371"/>
      <c r="AD13" s="372" t="s">
        <v>72</v>
      </c>
      <c r="AE13" s="393"/>
      <c r="AF13" s="394"/>
    </row>
    <row r="14" spans="1:33" ht="18" customHeight="1">
      <c r="B14" s="144" t="s">
        <v>119</v>
      </c>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6"/>
    </row>
    <row r="15" spans="1:33" ht="12" customHeight="1">
      <c r="B15" s="424" t="s">
        <v>120</v>
      </c>
      <c r="C15" s="425"/>
      <c r="D15" s="425"/>
      <c r="E15" s="425"/>
      <c r="F15" s="425"/>
      <c r="G15" s="425"/>
      <c r="H15" s="425"/>
      <c r="I15" s="425"/>
      <c r="J15" s="425"/>
      <c r="K15" s="426"/>
      <c r="L15" s="295"/>
      <c r="M15" s="296"/>
      <c r="N15" s="297"/>
      <c r="O15" s="301"/>
      <c r="P15" s="302"/>
      <c r="Q15" s="303"/>
      <c r="R15" s="295"/>
      <c r="S15" s="296"/>
      <c r="T15" s="297"/>
      <c r="U15" s="307"/>
      <c r="V15" s="308"/>
      <c r="W15" s="309"/>
      <c r="X15" s="301"/>
      <c r="Y15" s="302"/>
      <c r="Z15" s="303"/>
      <c r="AA15" s="307"/>
      <c r="AB15" s="308"/>
      <c r="AC15" s="309"/>
      <c r="AD15" s="395">
        <f>L15+U15</f>
        <v>0</v>
      </c>
      <c r="AE15" s="396"/>
      <c r="AF15" s="397"/>
    </row>
    <row r="16" spans="1:33" ht="9" customHeight="1">
      <c r="B16" s="407" t="s">
        <v>305</v>
      </c>
      <c r="C16" s="408"/>
      <c r="D16" s="408"/>
      <c r="E16" s="408"/>
      <c r="F16" s="408"/>
      <c r="G16" s="408"/>
      <c r="H16" s="408"/>
      <c r="I16" s="408"/>
      <c r="J16" s="408"/>
      <c r="K16" s="409"/>
      <c r="L16" s="413"/>
      <c r="M16" s="414"/>
      <c r="N16" s="415"/>
      <c r="O16" s="410"/>
      <c r="P16" s="411"/>
      <c r="Q16" s="412"/>
      <c r="R16" s="413"/>
      <c r="S16" s="414"/>
      <c r="T16" s="415"/>
      <c r="U16" s="401"/>
      <c r="V16" s="402"/>
      <c r="W16" s="403"/>
      <c r="X16" s="410"/>
      <c r="Y16" s="411"/>
      <c r="Z16" s="412"/>
      <c r="AA16" s="401"/>
      <c r="AB16" s="402"/>
      <c r="AC16" s="403"/>
      <c r="AD16" s="404">
        <f>L16+U16</f>
        <v>0</v>
      </c>
      <c r="AE16" s="405"/>
      <c r="AF16" s="406"/>
    </row>
    <row r="17" spans="2:32" ht="18" customHeight="1">
      <c r="B17" s="421" t="s">
        <v>306</v>
      </c>
      <c r="C17" s="422"/>
      <c r="D17" s="422"/>
      <c r="E17" s="422"/>
      <c r="F17" s="422"/>
      <c r="G17" s="422"/>
      <c r="H17" s="422"/>
      <c r="I17" s="422"/>
      <c r="J17" s="422"/>
      <c r="K17" s="423"/>
      <c r="L17" s="288"/>
      <c r="M17" s="382"/>
      <c r="N17" s="199"/>
      <c r="O17" s="289"/>
      <c r="P17" s="290"/>
      <c r="Q17" s="291"/>
      <c r="R17" s="288"/>
      <c r="S17" s="382"/>
      <c r="T17" s="199"/>
      <c r="U17" s="282"/>
      <c r="V17" s="382"/>
      <c r="W17" s="199"/>
      <c r="X17" s="289"/>
      <c r="Y17" s="290"/>
      <c r="Z17" s="291"/>
      <c r="AA17" s="282"/>
      <c r="AB17" s="382"/>
      <c r="AC17" s="199"/>
      <c r="AD17" s="364">
        <f>L17+U17</f>
        <v>0</v>
      </c>
      <c r="AE17" s="377"/>
      <c r="AF17" s="378"/>
    </row>
    <row r="18" spans="2:32" ht="18" customHeight="1">
      <c r="B18" s="346" t="s">
        <v>253</v>
      </c>
      <c r="C18" s="347"/>
      <c r="D18" s="347"/>
      <c r="E18" s="347"/>
      <c r="F18" s="347"/>
      <c r="G18" s="347"/>
      <c r="H18" s="347"/>
      <c r="I18" s="347"/>
      <c r="J18" s="347"/>
      <c r="K18" s="387"/>
      <c r="L18" s="288"/>
      <c r="M18" s="382"/>
      <c r="N18" s="199"/>
      <c r="O18" s="289"/>
      <c r="P18" s="290"/>
      <c r="Q18" s="291"/>
      <c r="R18" s="288"/>
      <c r="S18" s="382"/>
      <c r="T18" s="199"/>
      <c r="U18" s="282"/>
      <c r="V18" s="382"/>
      <c r="W18" s="199"/>
      <c r="X18" s="289"/>
      <c r="Y18" s="290"/>
      <c r="Z18" s="291"/>
      <c r="AA18" s="282"/>
      <c r="AB18" s="382"/>
      <c r="AC18" s="199"/>
      <c r="AD18" s="364">
        <f>L18+U18</f>
        <v>0</v>
      </c>
      <c r="AE18" s="377"/>
      <c r="AF18" s="378"/>
    </row>
    <row r="19" spans="2:32" ht="18" customHeight="1">
      <c r="B19" s="339" t="s">
        <v>322</v>
      </c>
      <c r="C19" s="340"/>
      <c r="D19" s="340"/>
      <c r="E19" s="340"/>
      <c r="F19" s="340"/>
      <c r="G19" s="340"/>
      <c r="H19" s="340"/>
      <c r="I19" s="340"/>
      <c r="J19" s="340"/>
      <c r="K19" s="433"/>
      <c r="L19" s="288"/>
      <c r="M19" s="382"/>
      <c r="N19" s="199"/>
      <c r="O19" s="289"/>
      <c r="P19" s="290"/>
      <c r="Q19" s="291"/>
      <c r="R19" s="288"/>
      <c r="S19" s="382"/>
      <c r="T19" s="199"/>
      <c r="U19" s="282"/>
      <c r="V19" s="382"/>
      <c r="W19" s="199"/>
      <c r="X19" s="289"/>
      <c r="Y19" s="290"/>
      <c r="Z19" s="291"/>
      <c r="AA19" s="282"/>
      <c r="AB19" s="382"/>
      <c r="AC19" s="199"/>
      <c r="AD19" s="364">
        <f>L19+U19</f>
        <v>0</v>
      </c>
      <c r="AE19" s="377"/>
      <c r="AF19" s="378"/>
    </row>
    <row r="20" spans="2:32" ht="18" customHeight="1">
      <c r="B20" s="144" t="s">
        <v>307</v>
      </c>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6"/>
    </row>
    <row r="21" spans="2:32" ht="12" customHeight="1">
      <c r="B21" s="398" t="s">
        <v>323</v>
      </c>
      <c r="C21" s="399"/>
      <c r="D21" s="399"/>
      <c r="E21" s="399"/>
      <c r="F21" s="399"/>
      <c r="G21" s="399"/>
      <c r="H21" s="399"/>
      <c r="I21" s="399"/>
      <c r="J21" s="399"/>
      <c r="K21" s="400"/>
      <c r="L21" s="295"/>
      <c r="M21" s="296"/>
      <c r="N21" s="297"/>
      <c r="O21" s="301"/>
      <c r="P21" s="302"/>
      <c r="Q21" s="303"/>
      <c r="R21" s="295"/>
      <c r="S21" s="296"/>
      <c r="T21" s="297"/>
      <c r="U21" s="307"/>
      <c r="V21" s="308"/>
      <c r="W21" s="309"/>
      <c r="X21" s="301"/>
      <c r="Y21" s="302"/>
      <c r="Z21" s="303"/>
      <c r="AA21" s="307"/>
      <c r="AB21" s="308"/>
      <c r="AC21" s="309"/>
      <c r="AD21" s="395">
        <f>L21+U21</f>
        <v>0</v>
      </c>
      <c r="AE21" s="396"/>
      <c r="AF21" s="397"/>
    </row>
    <row r="22" spans="2:32" ht="9" customHeight="1">
      <c r="B22" s="407" t="s">
        <v>308</v>
      </c>
      <c r="C22" s="408"/>
      <c r="D22" s="408"/>
      <c r="E22" s="408"/>
      <c r="F22" s="408"/>
      <c r="G22" s="408"/>
      <c r="H22" s="408"/>
      <c r="I22" s="408"/>
      <c r="J22" s="408"/>
      <c r="K22" s="409"/>
      <c r="L22" s="413"/>
      <c r="M22" s="414"/>
      <c r="N22" s="415"/>
      <c r="O22" s="410"/>
      <c r="P22" s="411"/>
      <c r="Q22" s="412"/>
      <c r="R22" s="413"/>
      <c r="S22" s="414"/>
      <c r="T22" s="415"/>
      <c r="U22" s="401"/>
      <c r="V22" s="402"/>
      <c r="W22" s="403"/>
      <c r="X22" s="410"/>
      <c r="Y22" s="411"/>
      <c r="Z22" s="412"/>
      <c r="AA22" s="401"/>
      <c r="AB22" s="402"/>
      <c r="AC22" s="403"/>
      <c r="AD22" s="404">
        <f>L22+U22</f>
        <v>0</v>
      </c>
      <c r="AE22" s="405"/>
      <c r="AF22" s="406"/>
    </row>
    <row r="23" spans="2:32" ht="11.25" customHeight="1">
      <c r="B23" s="398" t="s">
        <v>324</v>
      </c>
      <c r="C23" s="399"/>
      <c r="D23" s="399"/>
      <c r="E23" s="399"/>
      <c r="F23" s="399"/>
      <c r="G23" s="399"/>
      <c r="H23" s="399"/>
      <c r="I23" s="399"/>
      <c r="J23" s="399"/>
      <c r="K23" s="400"/>
      <c r="L23" s="295"/>
      <c r="M23" s="296"/>
      <c r="N23" s="297"/>
      <c r="O23" s="301"/>
      <c r="P23" s="302"/>
      <c r="Q23" s="303"/>
      <c r="R23" s="295"/>
      <c r="S23" s="296"/>
      <c r="T23" s="297"/>
      <c r="U23" s="307"/>
      <c r="V23" s="308"/>
      <c r="W23" s="309"/>
      <c r="X23" s="301"/>
      <c r="Y23" s="302"/>
      <c r="Z23" s="303"/>
      <c r="AA23" s="307"/>
      <c r="AB23" s="308"/>
      <c r="AC23" s="309"/>
      <c r="AD23" s="395">
        <f>L23+U23</f>
        <v>0</v>
      </c>
      <c r="AE23" s="396"/>
      <c r="AF23" s="397"/>
    </row>
    <row r="24" spans="2:32" ht="9" customHeight="1">
      <c r="B24" s="407" t="s">
        <v>309</v>
      </c>
      <c r="C24" s="408"/>
      <c r="D24" s="408"/>
      <c r="E24" s="408"/>
      <c r="F24" s="408"/>
      <c r="G24" s="408"/>
      <c r="H24" s="408"/>
      <c r="I24" s="408"/>
      <c r="J24" s="408"/>
      <c r="K24" s="409"/>
      <c r="L24" s="413"/>
      <c r="M24" s="414"/>
      <c r="N24" s="415"/>
      <c r="O24" s="410"/>
      <c r="P24" s="411"/>
      <c r="Q24" s="412"/>
      <c r="R24" s="413"/>
      <c r="S24" s="414"/>
      <c r="T24" s="415"/>
      <c r="U24" s="401"/>
      <c r="V24" s="402"/>
      <c r="W24" s="403"/>
      <c r="X24" s="410"/>
      <c r="Y24" s="411"/>
      <c r="Z24" s="412"/>
      <c r="AA24" s="401"/>
      <c r="AB24" s="402"/>
      <c r="AC24" s="403"/>
      <c r="AD24" s="404">
        <f>L24+U24</f>
        <v>0</v>
      </c>
      <c r="AE24" s="405"/>
      <c r="AF24" s="406"/>
    </row>
    <row r="25" spans="2:32" ht="18" customHeight="1">
      <c r="B25" s="144" t="s">
        <v>310</v>
      </c>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6"/>
    </row>
    <row r="26" spans="2:32" ht="18" customHeight="1">
      <c r="B26" s="346" t="s">
        <v>122</v>
      </c>
      <c r="C26" s="434"/>
      <c r="D26" s="434"/>
      <c r="E26" s="434"/>
      <c r="F26" s="434"/>
      <c r="G26" s="434"/>
      <c r="H26" s="385"/>
      <c r="I26" s="385"/>
      <c r="J26" s="168"/>
      <c r="K26" s="165"/>
      <c r="L26" s="288"/>
      <c r="M26" s="382"/>
      <c r="N26" s="199"/>
      <c r="O26" s="289"/>
      <c r="P26" s="290"/>
      <c r="Q26" s="291"/>
      <c r="R26" s="288"/>
      <c r="S26" s="382"/>
      <c r="T26" s="199"/>
      <c r="U26" s="282"/>
      <c r="V26" s="382"/>
      <c r="W26" s="199"/>
      <c r="X26" s="289"/>
      <c r="Y26" s="290"/>
      <c r="Z26" s="291"/>
      <c r="AA26" s="282"/>
      <c r="AB26" s="382"/>
      <c r="AC26" s="199"/>
      <c r="AD26" s="364">
        <f>L26+U26</f>
        <v>0</v>
      </c>
      <c r="AE26" s="377"/>
      <c r="AF26" s="378"/>
    </row>
    <row r="27" spans="2:32" ht="18" customHeight="1">
      <c r="B27" s="144" t="s">
        <v>311</v>
      </c>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6"/>
    </row>
    <row r="28" spans="2:32" ht="12" customHeight="1">
      <c r="B28" s="398" t="s">
        <v>325</v>
      </c>
      <c r="C28" s="399"/>
      <c r="D28" s="399"/>
      <c r="E28" s="399"/>
      <c r="F28" s="399"/>
      <c r="G28" s="399"/>
      <c r="H28" s="399"/>
      <c r="I28" s="399"/>
      <c r="J28" s="399"/>
      <c r="K28" s="400"/>
      <c r="L28" s="295"/>
      <c r="M28" s="296"/>
      <c r="N28" s="297"/>
      <c r="O28" s="301"/>
      <c r="P28" s="302"/>
      <c r="Q28" s="303"/>
      <c r="R28" s="295"/>
      <c r="S28" s="296"/>
      <c r="T28" s="297"/>
      <c r="U28" s="307"/>
      <c r="V28" s="308"/>
      <c r="W28" s="309"/>
      <c r="X28" s="301"/>
      <c r="Y28" s="302"/>
      <c r="Z28" s="303"/>
      <c r="AA28" s="307"/>
      <c r="AB28" s="308"/>
      <c r="AC28" s="309"/>
      <c r="AD28" s="395">
        <f t="shared" ref="AD28:AD33" si="0">L28+U28</f>
        <v>0</v>
      </c>
      <c r="AE28" s="396"/>
      <c r="AF28" s="397"/>
    </row>
    <row r="29" spans="2:32" ht="9" customHeight="1">
      <c r="B29" s="407" t="s">
        <v>326</v>
      </c>
      <c r="C29" s="408"/>
      <c r="D29" s="408"/>
      <c r="E29" s="408"/>
      <c r="F29" s="408"/>
      <c r="G29" s="408"/>
      <c r="H29" s="408"/>
      <c r="I29" s="408"/>
      <c r="J29" s="408"/>
      <c r="K29" s="409"/>
      <c r="L29" s="413"/>
      <c r="M29" s="414"/>
      <c r="N29" s="415"/>
      <c r="O29" s="410"/>
      <c r="P29" s="411"/>
      <c r="Q29" s="412"/>
      <c r="R29" s="413"/>
      <c r="S29" s="414"/>
      <c r="T29" s="415"/>
      <c r="U29" s="401"/>
      <c r="V29" s="402"/>
      <c r="W29" s="403"/>
      <c r="X29" s="410"/>
      <c r="Y29" s="411"/>
      <c r="Z29" s="412"/>
      <c r="AA29" s="401"/>
      <c r="AB29" s="402"/>
      <c r="AC29" s="403"/>
      <c r="AD29" s="404">
        <f t="shared" si="0"/>
        <v>0</v>
      </c>
      <c r="AE29" s="405"/>
      <c r="AF29" s="406"/>
    </row>
    <row r="30" spans="2:32" ht="19.5" customHeight="1">
      <c r="B30" s="398" t="s">
        <v>327</v>
      </c>
      <c r="C30" s="399"/>
      <c r="D30" s="399"/>
      <c r="E30" s="399"/>
      <c r="F30" s="399"/>
      <c r="G30" s="399"/>
      <c r="H30" s="399"/>
      <c r="I30" s="399"/>
      <c r="J30" s="399"/>
      <c r="K30" s="400"/>
      <c r="L30" s="295"/>
      <c r="M30" s="296"/>
      <c r="N30" s="297"/>
      <c r="O30" s="301"/>
      <c r="P30" s="302"/>
      <c r="Q30" s="303"/>
      <c r="R30" s="295"/>
      <c r="S30" s="296"/>
      <c r="T30" s="297"/>
      <c r="U30" s="307"/>
      <c r="V30" s="308"/>
      <c r="W30" s="309"/>
      <c r="X30" s="301"/>
      <c r="Y30" s="302"/>
      <c r="Z30" s="303"/>
      <c r="AA30" s="307"/>
      <c r="AB30" s="308"/>
      <c r="AC30" s="309"/>
      <c r="AD30" s="395">
        <f t="shared" si="0"/>
        <v>0</v>
      </c>
      <c r="AE30" s="396"/>
      <c r="AF30" s="397"/>
    </row>
    <row r="31" spans="2:32" ht="12" customHeight="1">
      <c r="B31" s="398" t="s">
        <v>123</v>
      </c>
      <c r="C31" s="399"/>
      <c r="D31" s="399"/>
      <c r="E31" s="399"/>
      <c r="F31" s="399"/>
      <c r="G31" s="399"/>
      <c r="H31" s="399"/>
      <c r="I31" s="399"/>
      <c r="J31" s="399"/>
      <c r="K31" s="400"/>
      <c r="L31" s="295"/>
      <c r="M31" s="296"/>
      <c r="N31" s="297"/>
      <c r="O31" s="301"/>
      <c r="P31" s="302"/>
      <c r="Q31" s="303"/>
      <c r="R31" s="295"/>
      <c r="S31" s="296"/>
      <c r="T31" s="297"/>
      <c r="U31" s="307"/>
      <c r="V31" s="308"/>
      <c r="W31" s="309"/>
      <c r="X31" s="301"/>
      <c r="Y31" s="302"/>
      <c r="Z31" s="303"/>
      <c r="AA31" s="307"/>
      <c r="AB31" s="308"/>
      <c r="AC31" s="309"/>
      <c r="AD31" s="395">
        <f t="shared" si="0"/>
        <v>0</v>
      </c>
      <c r="AE31" s="396"/>
      <c r="AF31" s="397"/>
    </row>
    <row r="32" spans="2:32" ht="9" customHeight="1">
      <c r="B32" s="407" t="s">
        <v>328</v>
      </c>
      <c r="C32" s="408"/>
      <c r="D32" s="408"/>
      <c r="E32" s="408"/>
      <c r="F32" s="408"/>
      <c r="G32" s="408"/>
      <c r="H32" s="408"/>
      <c r="I32" s="408"/>
      <c r="J32" s="408"/>
      <c r="K32" s="409"/>
      <c r="L32" s="413"/>
      <c r="M32" s="414"/>
      <c r="N32" s="415"/>
      <c r="O32" s="410"/>
      <c r="P32" s="411"/>
      <c r="Q32" s="412"/>
      <c r="R32" s="413"/>
      <c r="S32" s="414"/>
      <c r="T32" s="415"/>
      <c r="U32" s="401"/>
      <c r="V32" s="402"/>
      <c r="W32" s="403"/>
      <c r="X32" s="410"/>
      <c r="Y32" s="411"/>
      <c r="Z32" s="412"/>
      <c r="AA32" s="401"/>
      <c r="AB32" s="402"/>
      <c r="AC32" s="403"/>
      <c r="AD32" s="404">
        <f t="shared" si="0"/>
        <v>0</v>
      </c>
      <c r="AE32" s="405"/>
      <c r="AF32" s="406"/>
    </row>
    <row r="33" spans="2:35" ht="18" customHeight="1">
      <c r="B33" s="430" t="s">
        <v>312</v>
      </c>
      <c r="C33" s="431"/>
      <c r="D33" s="431"/>
      <c r="E33" s="431"/>
      <c r="F33" s="431"/>
      <c r="G33" s="431"/>
      <c r="H33" s="431"/>
      <c r="I33" s="431"/>
      <c r="J33" s="431"/>
      <c r="K33" s="432"/>
      <c r="L33" s="288"/>
      <c r="M33" s="383"/>
      <c r="N33" s="384"/>
      <c r="O33" s="289"/>
      <c r="P33" s="290"/>
      <c r="Q33" s="291"/>
      <c r="R33" s="288"/>
      <c r="S33" s="382"/>
      <c r="T33" s="199"/>
      <c r="U33" s="282"/>
      <c r="V33" s="382"/>
      <c r="W33" s="199"/>
      <c r="X33" s="289"/>
      <c r="Y33" s="290"/>
      <c r="Z33" s="291"/>
      <c r="AA33" s="282"/>
      <c r="AB33" s="382"/>
      <c r="AC33" s="199"/>
      <c r="AD33" s="364">
        <f t="shared" si="0"/>
        <v>0</v>
      </c>
      <c r="AE33" s="377"/>
      <c r="AF33" s="378"/>
    </row>
    <row r="34" spans="2:35" ht="18" customHeight="1">
      <c r="B34" s="169"/>
      <c r="C34" s="170"/>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1"/>
    </row>
    <row r="35" spans="2:35" ht="18" customHeight="1">
      <c r="B35" s="148" t="s">
        <v>162</v>
      </c>
      <c r="C35" s="149"/>
      <c r="D35" s="149"/>
      <c r="E35" s="149"/>
      <c r="F35" s="149"/>
      <c r="G35" s="149"/>
      <c r="H35" s="149"/>
      <c r="I35" s="149"/>
      <c r="J35" s="149" t="s">
        <v>209</v>
      </c>
      <c r="K35" s="149"/>
      <c r="L35" s="149"/>
      <c r="M35" s="149"/>
      <c r="N35" s="149"/>
      <c r="O35" s="149"/>
      <c r="P35" s="149"/>
      <c r="Q35" s="149"/>
      <c r="R35" s="149"/>
      <c r="S35" s="149"/>
      <c r="T35" s="149"/>
      <c r="U35" s="149"/>
      <c r="V35" s="149"/>
      <c r="W35" s="149"/>
      <c r="X35" s="149"/>
      <c r="Y35" s="149"/>
      <c r="Z35" s="149"/>
      <c r="AA35" s="149"/>
      <c r="AB35" s="149"/>
      <c r="AC35" s="149"/>
      <c r="AD35" s="149"/>
      <c r="AE35" s="149"/>
      <c r="AF35" s="150"/>
    </row>
    <row r="36" spans="2:35" ht="18" customHeight="1">
      <c r="B36" s="339" t="s">
        <v>189</v>
      </c>
      <c r="C36" s="340"/>
      <c r="D36" s="340"/>
      <c r="E36" s="340"/>
      <c r="F36" s="340"/>
      <c r="G36" s="340"/>
      <c r="H36" s="340"/>
      <c r="I36" s="340"/>
      <c r="J36" s="147"/>
      <c r="K36" s="166"/>
      <c r="L36" s="288"/>
      <c r="M36" s="383"/>
      <c r="N36" s="384"/>
      <c r="O36" s="427">
        <f>L36</f>
        <v>0</v>
      </c>
      <c r="P36" s="428"/>
      <c r="Q36" s="429"/>
      <c r="R36" s="288"/>
      <c r="S36" s="383"/>
      <c r="T36" s="384"/>
      <c r="U36" s="288"/>
      <c r="V36" s="383"/>
      <c r="W36" s="384"/>
      <c r="X36" s="364">
        <f>U36</f>
        <v>0</v>
      </c>
      <c r="Y36" s="365"/>
      <c r="Z36" s="366"/>
      <c r="AA36" s="288"/>
      <c r="AB36" s="383"/>
      <c r="AC36" s="384"/>
      <c r="AD36" s="364">
        <f t="shared" ref="AD36:AD41" si="1">(L36*1.4)+(U36*1.4)</f>
        <v>0</v>
      </c>
      <c r="AE36" s="365"/>
      <c r="AF36" s="366"/>
    </row>
    <row r="37" spans="2:35" ht="18" customHeight="1">
      <c r="B37" s="339" t="s">
        <v>190</v>
      </c>
      <c r="C37" s="340"/>
      <c r="D37" s="340"/>
      <c r="E37" s="340"/>
      <c r="F37" s="340"/>
      <c r="G37" s="340"/>
      <c r="H37" s="340"/>
      <c r="I37" s="340"/>
      <c r="J37" s="147"/>
      <c r="K37" s="166"/>
      <c r="L37" s="288"/>
      <c r="M37" s="383"/>
      <c r="N37" s="384"/>
      <c r="O37" s="364">
        <f>L37</f>
        <v>0</v>
      </c>
      <c r="P37" s="365"/>
      <c r="Q37" s="366"/>
      <c r="R37" s="288"/>
      <c r="S37" s="383"/>
      <c r="T37" s="384"/>
      <c r="U37" s="288"/>
      <c r="V37" s="383"/>
      <c r="W37" s="384"/>
      <c r="X37" s="364">
        <f>U37</f>
        <v>0</v>
      </c>
      <c r="Y37" s="365"/>
      <c r="Z37" s="366"/>
      <c r="AA37" s="288"/>
      <c r="AB37" s="383"/>
      <c r="AC37" s="384"/>
      <c r="AD37" s="364">
        <f t="shared" si="1"/>
        <v>0</v>
      </c>
      <c r="AE37" s="365"/>
      <c r="AF37" s="366"/>
    </row>
    <row r="38" spans="2:35" ht="18" customHeight="1">
      <c r="B38" s="346" t="s">
        <v>191</v>
      </c>
      <c r="C38" s="347"/>
      <c r="D38" s="347"/>
      <c r="E38" s="347"/>
      <c r="F38" s="347"/>
      <c r="G38" s="347"/>
      <c r="H38" s="347"/>
      <c r="I38" s="347"/>
      <c r="J38" s="347"/>
      <c r="K38" s="387"/>
      <c r="L38" s="288"/>
      <c r="M38" s="383"/>
      <c r="N38" s="384"/>
      <c r="O38" s="364">
        <f t="shared" ref="O38:O40" si="2">L38</f>
        <v>0</v>
      </c>
      <c r="P38" s="365"/>
      <c r="Q38" s="366"/>
      <c r="R38" s="288"/>
      <c r="S38" s="383"/>
      <c r="T38" s="384"/>
      <c r="U38" s="288"/>
      <c r="V38" s="383"/>
      <c r="W38" s="384"/>
      <c r="X38" s="364">
        <f t="shared" ref="X38:X41" si="3">U38</f>
        <v>0</v>
      </c>
      <c r="Y38" s="365"/>
      <c r="Z38" s="366"/>
      <c r="AA38" s="288"/>
      <c r="AB38" s="383"/>
      <c r="AC38" s="384"/>
      <c r="AD38" s="364">
        <f t="shared" si="1"/>
        <v>0</v>
      </c>
      <c r="AE38" s="365"/>
      <c r="AF38" s="366"/>
    </row>
    <row r="39" spans="2:35" ht="18" customHeight="1">
      <c r="B39" s="339" t="s">
        <v>192</v>
      </c>
      <c r="C39" s="340"/>
      <c r="D39" s="340"/>
      <c r="E39" s="340"/>
      <c r="F39" s="340"/>
      <c r="G39" s="340"/>
      <c r="H39" s="340"/>
      <c r="I39" s="340"/>
      <c r="J39" s="147"/>
      <c r="K39" s="166"/>
      <c r="L39" s="288"/>
      <c r="M39" s="383"/>
      <c r="N39" s="384"/>
      <c r="O39" s="364">
        <f t="shared" si="2"/>
        <v>0</v>
      </c>
      <c r="P39" s="365"/>
      <c r="Q39" s="366"/>
      <c r="R39" s="288"/>
      <c r="S39" s="383"/>
      <c r="T39" s="384"/>
      <c r="U39" s="288"/>
      <c r="V39" s="383"/>
      <c r="W39" s="384"/>
      <c r="X39" s="364">
        <f t="shared" si="3"/>
        <v>0</v>
      </c>
      <c r="Y39" s="365"/>
      <c r="Z39" s="366"/>
      <c r="AA39" s="288"/>
      <c r="AB39" s="383"/>
      <c r="AC39" s="384"/>
      <c r="AD39" s="364">
        <f t="shared" si="1"/>
        <v>0</v>
      </c>
      <c r="AE39" s="365"/>
      <c r="AF39" s="366"/>
    </row>
    <row r="40" spans="2:35" ht="18" customHeight="1">
      <c r="B40" s="346" t="s">
        <v>188</v>
      </c>
      <c r="C40" s="347"/>
      <c r="D40" s="347"/>
      <c r="E40" s="347"/>
      <c r="F40" s="347"/>
      <c r="G40" s="347"/>
      <c r="H40" s="347"/>
      <c r="I40" s="347"/>
      <c r="J40" s="347"/>
      <c r="K40" s="387"/>
      <c r="L40" s="288"/>
      <c r="M40" s="383"/>
      <c r="N40" s="384"/>
      <c r="O40" s="364">
        <f t="shared" si="2"/>
        <v>0</v>
      </c>
      <c r="P40" s="365"/>
      <c r="Q40" s="366"/>
      <c r="R40" s="288"/>
      <c r="S40" s="383"/>
      <c r="T40" s="384"/>
      <c r="U40" s="288"/>
      <c r="V40" s="383"/>
      <c r="W40" s="384"/>
      <c r="X40" s="364">
        <f t="shared" si="3"/>
        <v>0</v>
      </c>
      <c r="Y40" s="365"/>
      <c r="Z40" s="366"/>
      <c r="AA40" s="288"/>
      <c r="AB40" s="383"/>
      <c r="AC40" s="384"/>
      <c r="AD40" s="364">
        <f t="shared" si="1"/>
        <v>0</v>
      </c>
      <c r="AE40" s="365"/>
      <c r="AF40" s="366"/>
    </row>
    <row r="41" spans="2:35" ht="18" customHeight="1">
      <c r="B41" s="346" t="s">
        <v>187</v>
      </c>
      <c r="C41" s="347"/>
      <c r="D41" s="347"/>
      <c r="E41" s="347"/>
      <c r="F41" s="347"/>
      <c r="G41" s="347"/>
      <c r="H41" s="347"/>
      <c r="I41" s="347"/>
      <c r="J41" s="347"/>
      <c r="K41" s="387"/>
      <c r="L41" s="288"/>
      <c r="M41" s="383"/>
      <c r="N41" s="384"/>
      <c r="O41" s="364">
        <f>L41</f>
        <v>0</v>
      </c>
      <c r="P41" s="365"/>
      <c r="Q41" s="366"/>
      <c r="R41" s="288"/>
      <c r="S41" s="383"/>
      <c r="T41" s="384"/>
      <c r="U41" s="288"/>
      <c r="V41" s="383"/>
      <c r="W41" s="384"/>
      <c r="X41" s="364">
        <f t="shared" si="3"/>
        <v>0</v>
      </c>
      <c r="Y41" s="365"/>
      <c r="Z41" s="366"/>
      <c r="AA41" s="288"/>
      <c r="AB41" s="383"/>
      <c r="AC41" s="384"/>
      <c r="AD41" s="364">
        <f t="shared" si="1"/>
        <v>0</v>
      </c>
      <c r="AE41" s="365"/>
      <c r="AF41" s="366"/>
    </row>
    <row r="42" spans="2:35" ht="18" customHeight="1">
      <c r="B42" s="417" t="s">
        <v>93</v>
      </c>
      <c r="C42" s="418"/>
      <c r="D42" s="418"/>
      <c r="E42" s="418"/>
      <c r="F42" s="418"/>
      <c r="G42" s="418"/>
      <c r="H42" s="419"/>
      <c r="I42" s="419"/>
      <c r="J42" s="419"/>
      <c r="K42" s="420"/>
      <c r="L42" s="364">
        <f>SUM(更新１難易度B術者総数その１,更新１難易度B術者総数その２)</f>
        <v>0</v>
      </c>
      <c r="M42" s="251"/>
      <c r="N42" s="252"/>
      <c r="O42" s="364">
        <f>SUM(更新１難易度B術者16歳未満その１,更新１難易度B術者16歳未満その２)</f>
        <v>0</v>
      </c>
      <c r="P42" s="251"/>
      <c r="Q42" s="252"/>
      <c r="R42" s="364"/>
      <c r="S42" s="251"/>
      <c r="T42" s="252"/>
      <c r="U42" s="250">
        <f>SUM(更新１難易度B助手総数その１,更新１難易度B助手総数その２)</f>
        <v>0</v>
      </c>
      <c r="V42" s="251"/>
      <c r="W42" s="252"/>
      <c r="X42" s="364">
        <f>SUM(更新１難易度B助手16歳未満その１,更新１難易度B助手16歳未満その２)</f>
        <v>0</v>
      </c>
      <c r="Y42" s="251"/>
      <c r="Z42" s="252"/>
      <c r="AA42" s="250"/>
      <c r="AB42" s="251"/>
      <c r="AC42" s="252"/>
      <c r="AD42" s="364">
        <f>SUM(更新１難易度B合計件数その１,更新１難易度B合計件数その２)</f>
        <v>0</v>
      </c>
      <c r="AE42" s="377"/>
      <c r="AF42" s="378"/>
      <c r="AG42"/>
      <c r="AH42"/>
      <c r="AI42"/>
    </row>
    <row r="43" spans="2:35" ht="15" customHeight="1">
      <c r="R43" s="416"/>
      <c r="S43" s="416"/>
      <c r="T43" s="416"/>
      <c r="U43" s="416"/>
      <c r="V43" s="19"/>
      <c r="W43" s="19"/>
      <c r="X43" s="19"/>
      <c r="Y43" s="19"/>
      <c r="AA43" s="416"/>
      <c r="AB43" s="416"/>
      <c r="AC43" s="416"/>
      <c r="AD43" s="416"/>
      <c r="AG43"/>
      <c r="AH43"/>
      <c r="AI43"/>
    </row>
  </sheetData>
  <sheetProtection algorithmName="SHA-512" hashValue="ZkG/H/MNoSAYaTvBQudat4VrJfndjIa7zqF3EIyq4gMTAcekIqe3HWUo3H2h6DtNuk++BsiGsDR3D7o5TcrnxQ==" saltValue="eLs1FSAlnzEbbNhq664U8Q==" spinCount="100000" sheet="1" objects="1" scenarios="1"/>
  <mergeCells count="165">
    <mergeCell ref="U17:W17"/>
    <mergeCell ref="X17:Z17"/>
    <mergeCell ref="AA17:AC17"/>
    <mergeCell ref="AD17:AF17"/>
    <mergeCell ref="U13:W13"/>
    <mergeCell ref="X13:Z13"/>
    <mergeCell ref="AA13:AC13"/>
    <mergeCell ref="AD13:AF13"/>
    <mergeCell ref="C6:AE7"/>
    <mergeCell ref="B9:D9"/>
    <mergeCell ref="E9:O9"/>
    <mergeCell ref="B12:K13"/>
    <mergeCell ref="L12:T12"/>
    <mergeCell ref="U12:AC12"/>
    <mergeCell ref="AD12:AF12"/>
    <mergeCell ref="L13:N13"/>
    <mergeCell ref="O13:Q13"/>
    <mergeCell ref="R13:T13"/>
    <mergeCell ref="AD15:AF16"/>
    <mergeCell ref="R31:T32"/>
    <mergeCell ref="U31:W32"/>
    <mergeCell ref="AA18:AC18"/>
    <mergeCell ref="AD18:AF18"/>
    <mergeCell ref="B19:K19"/>
    <mergeCell ref="L19:N19"/>
    <mergeCell ref="O19:Q19"/>
    <mergeCell ref="R19:T19"/>
    <mergeCell ref="U19:W19"/>
    <mergeCell ref="X19:Z19"/>
    <mergeCell ref="AA19:AC19"/>
    <mergeCell ref="AD19:AF19"/>
    <mergeCell ref="B18:K18"/>
    <mergeCell ref="L18:N18"/>
    <mergeCell ref="O18:Q18"/>
    <mergeCell ref="R18:T18"/>
    <mergeCell ref="U18:W18"/>
    <mergeCell ref="X18:Z18"/>
    <mergeCell ref="AA26:AC26"/>
    <mergeCell ref="AD26:AF26"/>
    <mergeCell ref="B26:I26"/>
    <mergeCell ref="L26:N26"/>
    <mergeCell ref="O26:Q26"/>
    <mergeCell ref="R26:T26"/>
    <mergeCell ref="X33:Z33"/>
    <mergeCell ref="AA33:AC33"/>
    <mergeCell ref="AD33:AF33"/>
    <mergeCell ref="B36:I36"/>
    <mergeCell ref="L36:N36"/>
    <mergeCell ref="O36:Q36"/>
    <mergeCell ref="R36:T36"/>
    <mergeCell ref="U36:W36"/>
    <mergeCell ref="X36:Z36"/>
    <mergeCell ref="AA36:AC36"/>
    <mergeCell ref="AD36:AF36"/>
    <mergeCell ref="B33:K33"/>
    <mergeCell ref="L33:N33"/>
    <mergeCell ref="O33:Q33"/>
    <mergeCell ref="R33:T33"/>
    <mergeCell ref="U33:W33"/>
    <mergeCell ref="B37:I37"/>
    <mergeCell ref="L37:N37"/>
    <mergeCell ref="O37:Q37"/>
    <mergeCell ref="R37:T37"/>
    <mergeCell ref="U37:W37"/>
    <mergeCell ref="X37:Z37"/>
    <mergeCell ref="AA37:AC37"/>
    <mergeCell ref="AD37:AF37"/>
    <mergeCell ref="B40:K40"/>
    <mergeCell ref="L40:N40"/>
    <mergeCell ref="O40:Q40"/>
    <mergeCell ref="R40:T40"/>
    <mergeCell ref="U40:W40"/>
    <mergeCell ref="X40:Z40"/>
    <mergeCell ref="AA38:AC38"/>
    <mergeCell ref="AD38:AF38"/>
    <mergeCell ref="B39:I39"/>
    <mergeCell ref="L39:N39"/>
    <mergeCell ref="O39:Q39"/>
    <mergeCell ref="R39:T39"/>
    <mergeCell ref="U39:W39"/>
    <mergeCell ref="X39:Z39"/>
    <mergeCell ref="AA39:AC39"/>
    <mergeCell ref="AD39:AF39"/>
    <mergeCell ref="B38:K38"/>
    <mergeCell ref="L38:N38"/>
    <mergeCell ref="O38:Q38"/>
    <mergeCell ref="R38:T38"/>
    <mergeCell ref="U38:W38"/>
    <mergeCell ref="X38:Z38"/>
    <mergeCell ref="U15:W16"/>
    <mergeCell ref="X15:Z16"/>
    <mergeCell ref="AA15:AC16"/>
    <mergeCell ref="B17:K17"/>
    <mergeCell ref="B15:K15"/>
    <mergeCell ref="B21:K21"/>
    <mergeCell ref="L21:N22"/>
    <mergeCell ref="O21:Q22"/>
    <mergeCell ref="R21:T22"/>
    <mergeCell ref="L15:N16"/>
    <mergeCell ref="O15:Q16"/>
    <mergeCell ref="R15:T16"/>
    <mergeCell ref="B16:K16"/>
    <mergeCell ref="L17:N17"/>
    <mergeCell ref="O17:Q17"/>
    <mergeCell ref="R17:T17"/>
    <mergeCell ref="U21:W22"/>
    <mergeCell ref="X21:Z22"/>
    <mergeCell ref="AA42:AC42"/>
    <mergeCell ref="AD42:AF42"/>
    <mergeCell ref="R43:U43"/>
    <mergeCell ref="AA43:AD43"/>
    <mergeCell ref="B42:K42"/>
    <mergeCell ref="L42:N42"/>
    <mergeCell ref="O42:Q42"/>
    <mergeCell ref="R42:T42"/>
    <mergeCell ref="U42:W42"/>
    <mergeCell ref="X42:Z42"/>
    <mergeCell ref="AA40:AC40"/>
    <mergeCell ref="AD40:AF40"/>
    <mergeCell ref="B41:K41"/>
    <mergeCell ref="L41:N41"/>
    <mergeCell ref="O41:Q41"/>
    <mergeCell ref="R41:T41"/>
    <mergeCell ref="U41:W41"/>
    <mergeCell ref="X41:Z41"/>
    <mergeCell ref="AA41:AC41"/>
    <mergeCell ref="AD41:AF41"/>
    <mergeCell ref="U26:W26"/>
    <mergeCell ref="X26:Z26"/>
    <mergeCell ref="AA21:AC22"/>
    <mergeCell ref="AD21:AF22"/>
    <mergeCell ref="B22:K22"/>
    <mergeCell ref="B23:K23"/>
    <mergeCell ref="L23:N24"/>
    <mergeCell ref="O23:Q24"/>
    <mergeCell ref="R23:T24"/>
    <mergeCell ref="U23:W24"/>
    <mergeCell ref="X23:Z24"/>
    <mergeCell ref="AA23:AC24"/>
    <mergeCell ref="AD23:AF24"/>
    <mergeCell ref="B24:K24"/>
    <mergeCell ref="AD30:AF30"/>
    <mergeCell ref="B31:K31"/>
    <mergeCell ref="AA28:AC29"/>
    <mergeCell ref="AD28:AF29"/>
    <mergeCell ref="B29:K29"/>
    <mergeCell ref="B30:K30"/>
    <mergeCell ref="L30:N30"/>
    <mergeCell ref="O30:Q30"/>
    <mergeCell ref="R30:T30"/>
    <mergeCell ref="U30:W30"/>
    <mergeCell ref="X30:Z30"/>
    <mergeCell ref="AA30:AC30"/>
    <mergeCell ref="X31:Z32"/>
    <mergeCell ref="AA31:AC32"/>
    <mergeCell ref="AD31:AF32"/>
    <mergeCell ref="B28:K28"/>
    <mergeCell ref="L28:N29"/>
    <mergeCell ref="O28:Q29"/>
    <mergeCell ref="R28:T29"/>
    <mergeCell ref="U28:W29"/>
    <mergeCell ref="X28:Z29"/>
    <mergeCell ref="B32:K32"/>
    <mergeCell ref="L31:N32"/>
    <mergeCell ref="O31:Q32"/>
  </mergeCells>
  <phoneticPr fontId="3"/>
  <printOptions horizontalCentered="1"/>
  <pageMargins left="0.78740157480314965" right="0.55118110236220474" top="0.78740157480314965" bottom="0.59055118110236227" header="0.51181102362204722" footer="0.51181102362204722"/>
  <pageSetup paperSize="9" scale="96" orientation="portrait" r:id="rId1"/>
  <headerFooter alignWithMargins="0"/>
  <ignoredErrors>
    <ignoredError sqref="E9"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29B09-212F-47B8-A301-EEF1C4F708CE}">
  <sheetPr>
    <pageSetUpPr fitToPage="1"/>
  </sheetPr>
  <dimension ref="A1:AG57"/>
  <sheetViews>
    <sheetView showGridLines="0" showRowColHeader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29"/>
      <c r="AF1" s="132"/>
      <c r="AG1" s="134" t="s">
        <v>197</v>
      </c>
    </row>
    <row r="2" spans="1:33">
      <c r="A2" s="135"/>
      <c r="B2" s="135"/>
      <c r="C2" s="135"/>
      <c r="D2" s="135"/>
      <c r="E2" s="135"/>
      <c r="F2" s="135"/>
      <c r="G2" s="135"/>
      <c r="H2" s="135"/>
      <c r="I2" s="135"/>
      <c r="J2" s="135"/>
      <c r="K2" s="135"/>
      <c r="L2" s="135"/>
      <c r="M2" s="135"/>
      <c r="N2" s="135"/>
      <c r="O2" s="135"/>
      <c r="P2" s="135"/>
      <c r="Q2" s="135"/>
      <c r="R2" s="129"/>
      <c r="S2" s="129"/>
      <c r="T2" s="129"/>
      <c r="U2" s="129"/>
      <c r="V2" s="129"/>
      <c r="W2" s="129"/>
      <c r="X2" s="129"/>
      <c r="Y2" s="129"/>
      <c r="Z2" s="129"/>
      <c r="AA2" s="129"/>
      <c r="AB2" s="129"/>
      <c r="AC2" s="129"/>
      <c r="AD2" s="129"/>
      <c r="AE2" s="129"/>
      <c r="AF2" s="129"/>
      <c r="AG2" s="133" t="s">
        <v>200</v>
      </c>
    </row>
    <row r="3" spans="1:33" ht="9" customHeight="1">
      <c r="B3" s="58"/>
      <c r="C3" s="58"/>
      <c r="D3" s="58"/>
      <c r="E3" s="58"/>
      <c r="F3" s="58"/>
      <c r="G3" s="58"/>
      <c r="H3" s="58"/>
      <c r="I3" s="58"/>
      <c r="J3" s="58"/>
      <c r="K3" s="58"/>
      <c r="L3" s="58"/>
      <c r="M3" s="58"/>
      <c r="N3" s="58"/>
      <c r="O3" s="58"/>
      <c r="P3" s="58"/>
      <c r="Q3" s="58"/>
      <c r="R3" s="58"/>
      <c r="S3" s="136"/>
      <c r="X3" s="58"/>
      <c r="Y3" s="136"/>
    </row>
    <row r="4" spans="1:33" ht="13.5" customHeight="1">
      <c r="B4" s="137" t="s">
        <v>280</v>
      </c>
      <c r="C4" s="1"/>
      <c r="D4" s="58"/>
      <c r="E4" s="58"/>
      <c r="F4" s="58"/>
      <c r="G4" s="58"/>
      <c r="H4" s="58"/>
      <c r="I4" s="58"/>
      <c r="J4" s="58"/>
      <c r="K4" s="58"/>
      <c r="L4" s="58"/>
      <c r="M4" s="58"/>
      <c r="N4" s="58"/>
      <c r="O4" s="58"/>
      <c r="P4" s="58"/>
      <c r="Q4" s="58"/>
      <c r="R4" s="58"/>
      <c r="S4" s="136"/>
      <c r="X4" s="58"/>
      <c r="Y4" s="136"/>
    </row>
    <row r="5" spans="1:33" ht="13.5" customHeight="1">
      <c r="B5" s="58"/>
      <c r="C5" s="58"/>
      <c r="D5" s="58"/>
      <c r="E5" s="58"/>
      <c r="F5" s="58"/>
      <c r="G5" s="58"/>
      <c r="H5" s="58"/>
      <c r="I5" s="58"/>
      <c r="J5" s="58"/>
      <c r="K5" s="58"/>
      <c r="L5" s="58"/>
      <c r="M5" s="58"/>
      <c r="N5" s="58"/>
      <c r="O5" s="58"/>
      <c r="P5" s="58"/>
      <c r="Q5" s="58"/>
      <c r="R5" s="58"/>
      <c r="S5" s="136"/>
      <c r="X5" s="58"/>
      <c r="Y5" s="136"/>
    </row>
    <row r="6" spans="1:33" ht="15" customHeight="1">
      <c r="B6" s="58"/>
      <c r="C6" s="348" t="s">
        <v>217</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50"/>
      <c r="AF6"/>
    </row>
    <row r="7" spans="1:33" ht="15" customHeight="1">
      <c r="B7" s="58"/>
      <c r="C7" s="351"/>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3"/>
      <c r="AF7"/>
    </row>
    <row r="8" spans="1:33" ht="11.25" customHeight="1">
      <c r="B8" s="58"/>
      <c r="C8" s="58"/>
      <c r="D8" s="58"/>
      <c r="E8" s="58"/>
      <c r="F8" s="139"/>
      <c r="G8" s="58"/>
      <c r="H8" s="58"/>
      <c r="I8" s="58"/>
      <c r="J8" s="58"/>
      <c r="K8" s="58"/>
      <c r="L8" s="58"/>
      <c r="M8" s="58"/>
      <c r="N8" s="58"/>
      <c r="O8" s="58"/>
      <c r="P8" s="58"/>
      <c r="Q8" s="58"/>
      <c r="R8" s="58"/>
      <c r="S8" s="58"/>
      <c r="X8" s="58"/>
      <c r="Y8" s="58"/>
    </row>
    <row r="9" spans="1:33" ht="24" customHeight="1">
      <c r="B9" s="354" t="s">
        <v>34</v>
      </c>
      <c r="C9" s="355"/>
      <c r="D9" s="356"/>
      <c r="E9" s="357">
        <f>'１'!F12</f>
        <v>0</v>
      </c>
      <c r="F9" s="358"/>
      <c r="G9" s="358"/>
      <c r="H9" s="358"/>
      <c r="I9" s="358"/>
      <c r="J9" s="358"/>
      <c r="K9" s="358"/>
      <c r="L9" s="358"/>
      <c r="M9" s="358"/>
      <c r="N9" s="358"/>
      <c r="O9" s="359"/>
      <c r="P9" s="140"/>
      <c r="Q9" s="141" t="s">
        <v>60</v>
      </c>
      <c r="R9" s="141"/>
      <c r="S9" s="58"/>
      <c r="X9" s="141"/>
      <c r="Y9" s="58"/>
      <c r="AD9" s="142"/>
    </row>
    <row r="10" spans="1:33" ht="9" customHeight="1">
      <c r="B10" s="63"/>
      <c r="C10" s="63"/>
      <c r="D10" s="63"/>
      <c r="E10" s="58"/>
      <c r="F10" s="139"/>
      <c r="G10" s="58"/>
      <c r="H10" s="58"/>
      <c r="I10" s="58"/>
      <c r="J10" s="58"/>
      <c r="K10" s="58"/>
      <c r="L10" s="58"/>
      <c r="M10" s="58"/>
      <c r="N10" s="58"/>
      <c r="O10" s="58"/>
      <c r="P10" s="58"/>
      <c r="Q10" s="58"/>
      <c r="R10" s="58"/>
      <c r="S10" s="58"/>
      <c r="X10" s="58"/>
      <c r="Y10" s="58"/>
    </row>
    <row r="11" spans="1:33" ht="10.5" customHeight="1">
      <c r="B11" s="58"/>
      <c r="C11" s="58"/>
      <c r="D11" s="58"/>
      <c r="E11" s="58"/>
      <c r="F11" s="139"/>
      <c r="G11" s="58"/>
      <c r="H11" s="58"/>
      <c r="I11" s="58"/>
      <c r="J11" s="58"/>
      <c r="K11" s="58"/>
      <c r="L11" s="58"/>
      <c r="M11" s="58"/>
      <c r="N11" s="58"/>
      <c r="O11" s="58"/>
      <c r="P11" s="58"/>
      <c r="Q11" s="58"/>
      <c r="R11" s="58"/>
      <c r="S11" s="58"/>
      <c r="X11" s="58"/>
      <c r="Y11" s="58"/>
    </row>
    <row r="12" spans="1:33" ht="15" customHeight="1">
      <c r="B12" s="360"/>
      <c r="C12" s="388"/>
      <c r="D12" s="388"/>
      <c r="E12" s="388"/>
      <c r="F12" s="388"/>
      <c r="G12" s="388"/>
      <c r="H12" s="388"/>
      <c r="I12" s="388"/>
      <c r="J12" s="388"/>
      <c r="K12" s="389"/>
      <c r="L12" s="364" t="s">
        <v>11</v>
      </c>
      <c r="M12" s="365"/>
      <c r="N12" s="365"/>
      <c r="O12" s="365"/>
      <c r="P12" s="365"/>
      <c r="Q12" s="365"/>
      <c r="R12" s="365"/>
      <c r="S12" s="365"/>
      <c r="T12" s="366"/>
      <c r="U12" s="365" t="s">
        <v>57</v>
      </c>
      <c r="V12" s="365"/>
      <c r="W12" s="365"/>
      <c r="X12" s="365"/>
      <c r="Y12" s="365"/>
      <c r="Z12" s="365"/>
      <c r="AA12" s="365"/>
      <c r="AB12" s="365"/>
      <c r="AC12" s="366"/>
      <c r="AD12" s="364" t="s">
        <v>30</v>
      </c>
      <c r="AE12" s="377"/>
      <c r="AF12" s="378"/>
    </row>
    <row r="13" spans="1:33" ht="22.5" customHeight="1">
      <c r="B13" s="390"/>
      <c r="C13" s="391"/>
      <c r="D13" s="391"/>
      <c r="E13" s="391"/>
      <c r="F13" s="391"/>
      <c r="G13" s="391"/>
      <c r="H13" s="391"/>
      <c r="I13" s="391"/>
      <c r="J13" s="391"/>
      <c r="K13" s="392"/>
      <c r="L13" s="369" t="s">
        <v>193</v>
      </c>
      <c r="M13" s="370"/>
      <c r="N13" s="371"/>
      <c r="O13" s="369" t="s">
        <v>194</v>
      </c>
      <c r="P13" s="370"/>
      <c r="Q13" s="371"/>
      <c r="R13" s="369" t="s">
        <v>71</v>
      </c>
      <c r="S13" s="370"/>
      <c r="T13" s="371"/>
      <c r="U13" s="369" t="s">
        <v>193</v>
      </c>
      <c r="V13" s="370"/>
      <c r="W13" s="371"/>
      <c r="X13" s="369" t="s">
        <v>194</v>
      </c>
      <c r="Y13" s="370"/>
      <c r="Z13" s="371"/>
      <c r="AA13" s="369" t="s">
        <v>71</v>
      </c>
      <c r="AB13" s="370"/>
      <c r="AC13" s="371"/>
      <c r="AD13" s="372" t="s">
        <v>72</v>
      </c>
      <c r="AE13" s="393"/>
      <c r="AF13" s="394"/>
    </row>
    <row r="14" spans="1:33" ht="14.25" customHeight="1">
      <c r="B14" s="172" t="s">
        <v>73</v>
      </c>
      <c r="C14" s="173"/>
      <c r="D14" s="173"/>
      <c r="E14" s="173"/>
      <c r="F14" s="173"/>
      <c r="G14" s="173"/>
      <c r="H14" s="173"/>
      <c r="I14" s="173"/>
      <c r="J14" s="173"/>
      <c r="K14" s="173"/>
      <c r="L14" s="173"/>
      <c r="M14" s="173"/>
      <c r="N14" s="173"/>
      <c r="O14" s="173"/>
      <c r="P14" s="173"/>
      <c r="Q14" s="173"/>
      <c r="R14" s="173"/>
      <c r="S14" s="173"/>
      <c r="T14" s="173"/>
      <c r="U14" s="173"/>
      <c r="V14" s="173"/>
      <c r="W14" s="173"/>
      <c r="X14" s="173"/>
      <c r="Y14" s="173"/>
      <c r="Z14" s="173"/>
      <c r="AA14" s="173"/>
      <c r="AB14" s="173"/>
      <c r="AC14" s="173"/>
      <c r="AD14" s="173"/>
      <c r="AE14" s="173"/>
      <c r="AF14" s="174"/>
    </row>
    <row r="15" spans="1:33" ht="14.25" customHeight="1">
      <c r="B15" s="446" t="s">
        <v>125</v>
      </c>
      <c r="C15" s="449"/>
      <c r="D15" s="449"/>
      <c r="E15" s="455"/>
      <c r="F15" s="455"/>
      <c r="G15" s="455"/>
      <c r="H15" s="455"/>
      <c r="I15" s="455"/>
      <c r="J15" s="176"/>
      <c r="K15" s="164"/>
      <c r="L15" s="288"/>
      <c r="M15" s="375"/>
      <c r="N15" s="376"/>
      <c r="O15" s="289"/>
      <c r="P15" s="290"/>
      <c r="Q15" s="291"/>
      <c r="R15" s="288"/>
      <c r="S15" s="375"/>
      <c r="T15" s="376"/>
      <c r="U15" s="282"/>
      <c r="V15" s="375"/>
      <c r="W15" s="376"/>
      <c r="X15" s="289"/>
      <c r="Y15" s="290"/>
      <c r="Z15" s="291"/>
      <c r="AA15" s="282"/>
      <c r="AB15" s="375"/>
      <c r="AC15" s="376"/>
      <c r="AD15" s="364">
        <f t="shared" ref="AD15:AD29" si="0">(L15*1.4)+(U15*1.4)</f>
        <v>0</v>
      </c>
      <c r="AE15" s="251"/>
      <c r="AF15" s="252"/>
    </row>
    <row r="16" spans="1:33" ht="14.25" customHeight="1">
      <c r="B16" s="446" t="s">
        <v>126</v>
      </c>
      <c r="C16" s="449"/>
      <c r="D16" s="449"/>
      <c r="E16" s="449"/>
      <c r="F16" s="449"/>
      <c r="G16" s="449"/>
      <c r="H16" s="449"/>
      <c r="I16" s="449"/>
      <c r="J16" s="168"/>
      <c r="K16" s="165"/>
      <c r="L16" s="288"/>
      <c r="M16" s="375"/>
      <c r="N16" s="376"/>
      <c r="O16" s="289"/>
      <c r="P16" s="290"/>
      <c r="Q16" s="291"/>
      <c r="R16" s="288"/>
      <c r="S16" s="375"/>
      <c r="T16" s="376"/>
      <c r="U16" s="282"/>
      <c r="V16" s="375"/>
      <c r="W16" s="376"/>
      <c r="X16" s="289"/>
      <c r="Y16" s="290"/>
      <c r="Z16" s="291"/>
      <c r="AA16" s="282"/>
      <c r="AB16" s="375"/>
      <c r="AC16" s="376"/>
      <c r="AD16" s="364">
        <f t="shared" si="0"/>
        <v>0</v>
      </c>
      <c r="AE16" s="251"/>
      <c r="AF16" s="252"/>
    </row>
    <row r="17" spans="2:32" ht="14.25" customHeight="1">
      <c r="B17" s="446" t="s">
        <v>127</v>
      </c>
      <c r="C17" s="449"/>
      <c r="D17" s="449"/>
      <c r="E17" s="449"/>
      <c r="F17" s="449"/>
      <c r="G17" s="449"/>
      <c r="H17" s="449"/>
      <c r="I17" s="449"/>
      <c r="J17" s="168"/>
      <c r="K17" s="165"/>
      <c r="L17" s="288"/>
      <c r="M17" s="375"/>
      <c r="N17" s="376"/>
      <c r="O17" s="289"/>
      <c r="P17" s="290"/>
      <c r="Q17" s="291"/>
      <c r="R17" s="288"/>
      <c r="S17" s="375"/>
      <c r="T17" s="376"/>
      <c r="U17" s="282"/>
      <c r="V17" s="375"/>
      <c r="W17" s="376"/>
      <c r="X17" s="289"/>
      <c r="Y17" s="290"/>
      <c r="Z17" s="291"/>
      <c r="AA17" s="282"/>
      <c r="AB17" s="375"/>
      <c r="AC17" s="376"/>
      <c r="AD17" s="364">
        <f t="shared" si="0"/>
        <v>0</v>
      </c>
      <c r="AE17" s="251"/>
      <c r="AF17" s="252"/>
    </row>
    <row r="18" spans="2:32" ht="14.25" customHeight="1">
      <c r="B18" s="446" t="s">
        <v>128</v>
      </c>
      <c r="C18" s="449"/>
      <c r="D18" s="449"/>
      <c r="E18" s="449"/>
      <c r="F18" s="449"/>
      <c r="G18" s="449"/>
      <c r="H18" s="449"/>
      <c r="I18" s="449"/>
      <c r="J18" s="168"/>
      <c r="K18" s="165"/>
      <c r="L18" s="288"/>
      <c r="M18" s="375"/>
      <c r="N18" s="376"/>
      <c r="O18" s="289"/>
      <c r="P18" s="290"/>
      <c r="Q18" s="291"/>
      <c r="R18" s="288"/>
      <c r="S18" s="375"/>
      <c r="T18" s="376"/>
      <c r="U18" s="282"/>
      <c r="V18" s="375"/>
      <c r="W18" s="376"/>
      <c r="X18" s="289"/>
      <c r="Y18" s="290"/>
      <c r="Z18" s="291"/>
      <c r="AA18" s="282"/>
      <c r="AB18" s="375"/>
      <c r="AC18" s="376"/>
      <c r="AD18" s="364">
        <f t="shared" si="0"/>
        <v>0</v>
      </c>
      <c r="AE18" s="251"/>
      <c r="AF18" s="252"/>
    </row>
    <row r="19" spans="2:32" ht="14.25" customHeight="1">
      <c r="B19" s="446" t="s">
        <v>129</v>
      </c>
      <c r="C19" s="449"/>
      <c r="D19" s="449"/>
      <c r="E19" s="449"/>
      <c r="F19" s="449"/>
      <c r="G19" s="449"/>
      <c r="H19" s="449"/>
      <c r="I19" s="449"/>
      <c r="J19" s="168"/>
      <c r="K19" s="165"/>
      <c r="L19" s="288"/>
      <c r="M19" s="375"/>
      <c r="N19" s="376"/>
      <c r="O19" s="289"/>
      <c r="P19" s="290"/>
      <c r="Q19" s="291"/>
      <c r="R19" s="288"/>
      <c r="S19" s="383"/>
      <c r="T19" s="384"/>
      <c r="U19" s="282"/>
      <c r="V19" s="375"/>
      <c r="W19" s="376"/>
      <c r="X19" s="289"/>
      <c r="Y19" s="290"/>
      <c r="Z19" s="291"/>
      <c r="AA19" s="282"/>
      <c r="AB19" s="375"/>
      <c r="AC19" s="376"/>
      <c r="AD19" s="364">
        <f t="shared" si="0"/>
        <v>0</v>
      </c>
      <c r="AE19" s="251"/>
      <c r="AF19" s="252"/>
    </row>
    <row r="20" spans="2:32" ht="14.25" customHeight="1">
      <c r="B20" s="446" t="s">
        <v>130</v>
      </c>
      <c r="C20" s="449"/>
      <c r="D20" s="449"/>
      <c r="E20" s="449"/>
      <c r="F20" s="449"/>
      <c r="G20" s="449"/>
      <c r="H20" s="449"/>
      <c r="I20" s="449"/>
      <c r="J20" s="168"/>
      <c r="K20" s="165"/>
      <c r="L20" s="288"/>
      <c r="M20" s="375"/>
      <c r="N20" s="376"/>
      <c r="O20" s="289"/>
      <c r="P20" s="290"/>
      <c r="Q20" s="291"/>
      <c r="R20" s="288"/>
      <c r="S20" s="383"/>
      <c r="T20" s="384"/>
      <c r="U20" s="282"/>
      <c r="V20" s="375"/>
      <c r="W20" s="376"/>
      <c r="X20" s="289"/>
      <c r="Y20" s="290"/>
      <c r="Z20" s="291"/>
      <c r="AA20" s="282"/>
      <c r="AB20" s="375"/>
      <c r="AC20" s="376"/>
      <c r="AD20" s="364">
        <f t="shared" si="0"/>
        <v>0</v>
      </c>
      <c r="AE20" s="251"/>
      <c r="AF20" s="252"/>
    </row>
    <row r="21" spans="2:32" ht="14.25" customHeight="1">
      <c r="B21" s="446" t="s">
        <v>131</v>
      </c>
      <c r="C21" s="449"/>
      <c r="D21" s="449"/>
      <c r="E21" s="449"/>
      <c r="F21" s="449"/>
      <c r="G21" s="449"/>
      <c r="H21" s="449"/>
      <c r="I21" s="449"/>
      <c r="J21" s="168"/>
      <c r="K21" s="165"/>
      <c r="L21" s="288"/>
      <c r="M21" s="375"/>
      <c r="N21" s="376"/>
      <c r="O21" s="289"/>
      <c r="P21" s="290"/>
      <c r="Q21" s="291"/>
      <c r="R21" s="288"/>
      <c r="S21" s="383"/>
      <c r="T21" s="384"/>
      <c r="U21" s="282"/>
      <c r="V21" s="375"/>
      <c r="W21" s="376"/>
      <c r="X21" s="289"/>
      <c r="Y21" s="290"/>
      <c r="Z21" s="291"/>
      <c r="AA21" s="282"/>
      <c r="AB21" s="375"/>
      <c r="AC21" s="376"/>
      <c r="AD21" s="364">
        <f t="shared" si="0"/>
        <v>0</v>
      </c>
      <c r="AE21" s="251"/>
      <c r="AF21" s="252"/>
    </row>
    <row r="22" spans="2:32" ht="14.25" customHeight="1">
      <c r="B22" s="446" t="s">
        <v>132</v>
      </c>
      <c r="C22" s="449"/>
      <c r="D22" s="449"/>
      <c r="E22" s="449"/>
      <c r="F22" s="449"/>
      <c r="G22" s="449"/>
      <c r="H22" s="449"/>
      <c r="I22" s="449"/>
      <c r="J22" s="168"/>
      <c r="K22" s="165"/>
      <c r="L22" s="288"/>
      <c r="M22" s="375"/>
      <c r="N22" s="376"/>
      <c r="O22" s="289"/>
      <c r="P22" s="290"/>
      <c r="Q22" s="291"/>
      <c r="R22" s="288"/>
      <c r="S22" s="383"/>
      <c r="T22" s="384"/>
      <c r="U22" s="282"/>
      <c r="V22" s="375"/>
      <c r="W22" s="376"/>
      <c r="X22" s="289"/>
      <c r="Y22" s="290"/>
      <c r="Z22" s="291"/>
      <c r="AA22" s="282"/>
      <c r="AB22" s="375"/>
      <c r="AC22" s="376"/>
      <c r="AD22" s="364">
        <f t="shared" si="0"/>
        <v>0</v>
      </c>
      <c r="AE22" s="251"/>
      <c r="AF22" s="252"/>
    </row>
    <row r="23" spans="2:32" ht="14.25" customHeight="1">
      <c r="B23" s="446" t="s">
        <v>133</v>
      </c>
      <c r="C23" s="453"/>
      <c r="D23" s="453"/>
      <c r="E23" s="453"/>
      <c r="F23" s="453"/>
      <c r="G23" s="453"/>
      <c r="H23" s="449"/>
      <c r="I23" s="449"/>
      <c r="J23" s="449"/>
      <c r="K23" s="454"/>
      <c r="L23" s="288"/>
      <c r="M23" s="375"/>
      <c r="N23" s="376"/>
      <c r="O23" s="289"/>
      <c r="P23" s="290"/>
      <c r="Q23" s="291"/>
      <c r="R23" s="288"/>
      <c r="S23" s="383"/>
      <c r="T23" s="384"/>
      <c r="U23" s="282"/>
      <c r="V23" s="375"/>
      <c r="W23" s="376"/>
      <c r="X23" s="289"/>
      <c r="Y23" s="290"/>
      <c r="Z23" s="291"/>
      <c r="AA23" s="282"/>
      <c r="AB23" s="375"/>
      <c r="AC23" s="376"/>
      <c r="AD23" s="364">
        <f t="shared" si="0"/>
        <v>0</v>
      </c>
      <c r="AE23" s="251"/>
      <c r="AF23" s="252"/>
    </row>
    <row r="24" spans="2:32" ht="14.25" customHeight="1">
      <c r="B24" s="446" t="s">
        <v>134</v>
      </c>
      <c r="C24" s="449"/>
      <c r="D24" s="449"/>
      <c r="E24" s="449"/>
      <c r="F24" s="449"/>
      <c r="G24" s="449"/>
      <c r="H24" s="449"/>
      <c r="I24" s="449"/>
      <c r="J24" s="168"/>
      <c r="K24" s="165"/>
      <c r="L24" s="288"/>
      <c r="M24" s="375"/>
      <c r="N24" s="376"/>
      <c r="O24" s="289"/>
      <c r="P24" s="290"/>
      <c r="Q24" s="291"/>
      <c r="R24" s="288"/>
      <c r="S24" s="383"/>
      <c r="T24" s="384"/>
      <c r="U24" s="282"/>
      <c r="V24" s="375"/>
      <c r="W24" s="376"/>
      <c r="X24" s="289"/>
      <c r="Y24" s="290"/>
      <c r="Z24" s="291"/>
      <c r="AA24" s="282"/>
      <c r="AB24" s="375"/>
      <c r="AC24" s="376"/>
      <c r="AD24" s="364">
        <f t="shared" si="0"/>
        <v>0</v>
      </c>
      <c r="AE24" s="251"/>
      <c r="AF24" s="252"/>
    </row>
    <row r="25" spans="2:32" ht="14.25" customHeight="1">
      <c r="B25" s="446" t="s">
        <v>135</v>
      </c>
      <c r="C25" s="453"/>
      <c r="D25" s="453"/>
      <c r="E25" s="453"/>
      <c r="F25" s="453"/>
      <c r="G25" s="453"/>
      <c r="H25" s="449"/>
      <c r="I25" s="449"/>
      <c r="J25" s="449"/>
      <c r="K25" s="454"/>
      <c r="L25" s="288"/>
      <c r="M25" s="375"/>
      <c r="N25" s="376"/>
      <c r="O25" s="289"/>
      <c r="P25" s="290"/>
      <c r="Q25" s="291"/>
      <c r="R25" s="288"/>
      <c r="S25" s="383"/>
      <c r="T25" s="384"/>
      <c r="U25" s="282"/>
      <c r="V25" s="375"/>
      <c r="W25" s="376"/>
      <c r="X25" s="289"/>
      <c r="Y25" s="290"/>
      <c r="Z25" s="291"/>
      <c r="AA25" s="282"/>
      <c r="AB25" s="375"/>
      <c r="AC25" s="376"/>
      <c r="AD25" s="364">
        <f t="shared" si="0"/>
        <v>0</v>
      </c>
      <c r="AE25" s="251"/>
      <c r="AF25" s="252"/>
    </row>
    <row r="26" spans="2:32" ht="14.25" customHeight="1">
      <c r="B26" s="446" t="s">
        <v>136</v>
      </c>
      <c r="C26" s="449"/>
      <c r="D26" s="449"/>
      <c r="E26" s="449"/>
      <c r="F26" s="449"/>
      <c r="G26" s="449"/>
      <c r="H26" s="449"/>
      <c r="I26" s="449"/>
      <c r="J26" s="168"/>
      <c r="K26" s="165"/>
      <c r="L26" s="288"/>
      <c r="M26" s="375"/>
      <c r="N26" s="376"/>
      <c r="O26" s="289"/>
      <c r="P26" s="290"/>
      <c r="Q26" s="291"/>
      <c r="R26" s="288"/>
      <c r="S26" s="383"/>
      <c r="T26" s="384"/>
      <c r="U26" s="282"/>
      <c r="V26" s="375"/>
      <c r="W26" s="376"/>
      <c r="X26" s="289"/>
      <c r="Y26" s="290"/>
      <c r="Z26" s="291"/>
      <c r="AA26" s="282"/>
      <c r="AB26" s="375"/>
      <c r="AC26" s="376"/>
      <c r="AD26" s="364">
        <f t="shared" si="0"/>
        <v>0</v>
      </c>
      <c r="AE26" s="251"/>
      <c r="AF26" s="252"/>
    </row>
    <row r="27" spans="2:32" ht="14.25" customHeight="1">
      <c r="B27" s="446" t="s">
        <v>137</v>
      </c>
      <c r="C27" s="449"/>
      <c r="D27" s="449"/>
      <c r="E27" s="449"/>
      <c r="F27" s="449"/>
      <c r="G27" s="449"/>
      <c r="H27" s="449"/>
      <c r="I27" s="449"/>
      <c r="J27" s="168"/>
      <c r="K27" s="165"/>
      <c r="L27" s="288"/>
      <c r="M27" s="375"/>
      <c r="N27" s="376"/>
      <c r="O27" s="289"/>
      <c r="P27" s="290"/>
      <c r="Q27" s="291"/>
      <c r="R27" s="288"/>
      <c r="S27" s="383"/>
      <c r="T27" s="384"/>
      <c r="U27" s="282"/>
      <c r="V27" s="375"/>
      <c r="W27" s="376"/>
      <c r="X27" s="289"/>
      <c r="Y27" s="290"/>
      <c r="Z27" s="291"/>
      <c r="AA27" s="282"/>
      <c r="AB27" s="375"/>
      <c r="AC27" s="376"/>
      <c r="AD27" s="364">
        <f t="shared" si="0"/>
        <v>0</v>
      </c>
      <c r="AE27" s="251"/>
      <c r="AF27" s="252"/>
    </row>
    <row r="28" spans="2:32" ht="14.25" customHeight="1">
      <c r="B28" s="446" t="s">
        <v>138</v>
      </c>
      <c r="C28" s="449"/>
      <c r="D28" s="449"/>
      <c r="E28" s="449"/>
      <c r="F28" s="449"/>
      <c r="G28" s="449"/>
      <c r="H28" s="449"/>
      <c r="I28" s="449"/>
      <c r="J28" s="168"/>
      <c r="K28" s="165"/>
      <c r="L28" s="288"/>
      <c r="M28" s="375"/>
      <c r="N28" s="376"/>
      <c r="O28" s="289"/>
      <c r="P28" s="290"/>
      <c r="Q28" s="291"/>
      <c r="R28" s="288"/>
      <c r="S28" s="383"/>
      <c r="T28" s="384"/>
      <c r="U28" s="282"/>
      <c r="V28" s="375"/>
      <c r="W28" s="376"/>
      <c r="X28" s="289"/>
      <c r="Y28" s="290"/>
      <c r="Z28" s="291"/>
      <c r="AA28" s="282"/>
      <c r="AB28" s="375"/>
      <c r="AC28" s="376"/>
      <c r="AD28" s="364">
        <f t="shared" si="0"/>
        <v>0</v>
      </c>
      <c r="AE28" s="251"/>
      <c r="AF28" s="252"/>
    </row>
    <row r="29" spans="2:32" ht="14.25" customHeight="1">
      <c r="B29" s="446" t="s">
        <v>139</v>
      </c>
      <c r="C29" s="449"/>
      <c r="D29" s="449"/>
      <c r="E29" s="449"/>
      <c r="F29" s="449"/>
      <c r="G29" s="449"/>
      <c r="H29" s="449"/>
      <c r="I29" s="449"/>
      <c r="J29" s="168"/>
      <c r="K29" s="165"/>
      <c r="L29" s="288"/>
      <c r="M29" s="375"/>
      <c r="N29" s="376"/>
      <c r="O29" s="289"/>
      <c r="P29" s="290"/>
      <c r="Q29" s="291"/>
      <c r="R29" s="288"/>
      <c r="S29" s="383"/>
      <c r="T29" s="384"/>
      <c r="U29" s="282"/>
      <c r="V29" s="375"/>
      <c r="W29" s="376"/>
      <c r="X29" s="289"/>
      <c r="Y29" s="290"/>
      <c r="Z29" s="291"/>
      <c r="AA29" s="282"/>
      <c r="AB29" s="375"/>
      <c r="AC29" s="376"/>
      <c r="AD29" s="364">
        <f t="shared" si="0"/>
        <v>0</v>
      </c>
      <c r="AE29" s="251"/>
      <c r="AF29" s="252"/>
    </row>
    <row r="30" spans="2:32" ht="14.25" customHeight="1">
      <c r="B30" s="169" t="s">
        <v>106</v>
      </c>
      <c r="C30" s="170"/>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170"/>
      <c r="AC30" s="170"/>
      <c r="AD30" s="170"/>
      <c r="AE30" s="170"/>
      <c r="AF30" s="171"/>
    </row>
    <row r="31" spans="2:32" ht="14.25" customHeight="1">
      <c r="B31" s="446" t="s">
        <v>140</v>
      </c>
      <c r="C31" s="449"/>
      <c r="D31" s="449"/>
      <c r="E31" s="449"/>
      <c r="F31" s="449"/>
      <c r="G31" s="449"/>
      <c r="H31" s="449"/>
      <c r="I31" s="449"/>
      <c r="J31" s="168"/>
      <c r="K31" s="165"/>
      <c r="L31" s="288"/>
      <c r="M31" s="383"/>
      <c r="N31" s="384"/>
      <c r="O31" s="288"/>
      <c r="P31" s="375"/>
      <c r="Q31" s="376"/>
      <c r="R31" s="288"/>
      <c r="S31" s="383"/>
      <c r="T31" s="384"/>
      <c r="U31" s="282"/>
      <c r="V31" s="375"/>
      <c r="W31" s="376"/>
      <c r="X31" s="288"/>
      <c r="Y31" s="375"/>
      <c r="Z31" s="376"/>
      <c r="AA31" s="282"/>
      <c r="AB31" s="375"/>
      <c r="AC31" s="376"/>
      <c r="AD31" s="364">
        <f t="shared" ref="AD31:AD36" si="1">(L31-O31)*1+O31*1.4+(U31-X31)*1+X31*1.4</f>
        <v>0</v>
      </c>
      <c r="AE31" s="251"/>
      <c r="AF31" s="252"/>
    </row>
    <row r="32" spans="2:32" ht="14.25" customHeight="1">
      <c r="B32" s="446" t="s">
        <v>141</v>
      </c>
      <c r="C32" s="449"/>
      <c r="D32" s="449"/>
      <c r="E32" s="449"/>
      <c r="F32" s="449"/>
      <c r="G32" s="449"/>
      <c r="H32" s="449"/>
      <c r="I32" s="449"/>
      <c r="J32" s="168"/>
      <c r="K32" s="165"/>
      <c r="L32" s="288"/>
      <c r="M32" s="383"/>
      <c r="N32" s="384"/>
      <c r="O32" s="288"/>
      <c r="P32" s="375"/>
      <c r="Q32" s="376"/>
      <c r="R32" s="288"/>
      <c r="S32" s="383"/>
      <c r="T32" s="384"/>
      <c r="U32" s="282"/>
      <c r="V32" s="375"/>
      <c r="W32" s="376"/>
      <c r="X32" s="288"/>
      <c r="Y32" s="375"/>
      <c r="Z32" s="376"/>
      <c r="AA32" s="282"/>
      <c r="AB32" s="375"/>
      <c r="AC32" s="376"/>
      <c r="AD32" s="364">
        <f t="shared" si="1"/>
        <v>0</v>
      </c>
      <c r="AE32" s="251"/>
      <c r="AF32" s="252"/>
    </row>
    <row r="33" spans="2:32" ht="14.25" customHeight="1">
      <c r="B33" s="446" t="s">
        <v>142</v>
      </c>
      <c r="C33" s="449"/>
      <c r="D33" s="449"/>
      <c r="E33" s="449"/>
      <c r="F33" s="449"/>
      <c r="G33" s="449"/>
      <c r="H33" s="449"/>
      <c r="I33" s="449"/>
      <c r="J33" s="168"/>
      <c r="K33" s="165"/>
      <c r="L33" s="288"/>
      <c r="M33" s="383"/>
      <c r="N33" s="384"/>
      <c r="O33" s="288"/>
      <c r="P33" s="375"/>
      <c r="Q33" s="376"/>
      <c r="R33" s="288"/>
      <c r="S33" s="383"/>
      <c r="T33" s="384"/>
      <c r="U33" s="282"/>
      <c r="V33" s="375"/>
      <c r="W33" s="376"/>
      <c r="X33" s="288"/>
      <c r="Y33" s="375"/>
      <c r="Z33" s="376"/>
      <c r="AA33" s="282"/>
      <c r="AB33" s="375"/>
      <c r="AC33" s="376"/>
      <c r="AD33" s="364">
        <f t="shared" si="1"/>
        <v>0</v>
      </c>
      <c r="AE33" s="251"/>
      <c r="AF33" s="252"/>
    </row>
    <row r="34" spans="2:32" ht="14.25" customHeight="1">
      <c r="B34" s="446" t="s">
        <v>143</v>
      </c>
      <c r="C34" s="449"/>
      <c r="D34" s="449"/>
      <c r="E34" s="449"/>
      <c r="F34" s="449"/>
      <c r="G34" s="449"/>
      <c r="H34" s="449"/>
      <c r="I34" s="449"/>
      <c r="J34" s="168"/>
      <c r="K34" s="165"/>
      <c r="L34" s="288"/>
      <c r="M34" s="383"/>
      <c r="N34" s="384"/>
      <c r="O34" s="288"/>
      <c r="P34" s="375"/>
      <c r="Q34" s="376"/>
      <c r="R34" s="288"/>
      <c r="S34" s="383"/>
      <c r="T34" s="384"/>
      <c r="U34" s="282"/>
      <c r="V34" s="375"/>
      <c r="W34" s="376"/>
      <c r="X34" s="288"/>
      <c r="Y34" s="375"/>
      <c r="Z34" s="376"/>
      <c r="AA34" s="282"/>
      <c r="AB34" s="375"/>
      <c r="AC34" s="376"/>
      <c r="AD34" s="364">
        <f t="shared" si="1"/>
        <v>0</v>
      </c>
      <c r="AE34" s="251"/>
      <c r="AF34" s="252"/>
    </row>
    <row r="35" spans="2:32" ht="14.25" customHeight="1">
      <c r="B35" s="446" t="s">
        <v>144</v>
      </c>
      <c r="C35" s="449"/>
      <c r="D35" s="449"/>
      <c r="E35" s="449"/>
      <c r="F35" s="449"/>
      <c r="G35" s="449"/>
      <c r="H35" s="449"/>
      <c r="I35" s="449"/>
      <c r="J35" s="168"/>
      <c r="K35" s="165"/>
      <c r="L35" s="288"/>
      <c r="M35" s="383"/>
      <c r="N35" s="384"/>
      <c r="O35" s="288"/>
      <c r="P35" s="375"/>
      <c r="Q35" s="376"/>
      <c r="R35" s="288"/>
      <c r="S35" s="383"/>
      <c r="T35" s="384"/>
      <c r="U35" s="282"/>
      <c r="V35" s="375"/>
      <c r="W35" s="376"/>
      <c r="X35" s="288"/>
      <c r="Y35" s="375"/>
      <c r="Z35" s="376"/>
      <c r="AA35" s="282"/>
      <c r="AB35" s="375"/>
      <c r="AC35" s="376"/>
      <c r="AD35" s="364">
        <f t="shared" si="1"/>
        <v>0</v>
      </c>
      <c r="AE35" s="251"/>
      <c r="AF35" s="252"/>
    </row>
    <row r="36" spans="2:32" ht="14.25" customHeight="1">
      <c r="B36" s="446" t="s">
        <v>145</v>
      </c>
      <c r="C36" s="449"/>
      <c r="D36" s="449"/>
      <c r="E36" s="449"/>
      <c r="F36" s="449"/>
      <c r="G36" s="449"/>
      <c r="H36" s="449"/>
      <c r="I36" s="449"/>
      <c r="J36" s="168"/>
      <c r="K36" s="165"/>
      <c r="L36" s="288"/>
      <c r="M36" s="383"/>
      <c r="N36" s="384"/>
      <c r="O36" s="288"/>
      <c r="P36" s="375"/>
      <c r="Q36" s="376"/>
      <c r="R36" s="288"/>
      <c r="S36" s="383"/>
      <c r="T36" s="384"/>
      <c r="U36" s="282"/>
      <c r="V36" s="375"/>
      <c r="W36" s="376"/>
      <c r="X36" s="288"/>
      <c r="Y36" s="375"/>
      <c r="Z36" s="376"/>
      <c r="AA36" s="282"/>
      <c r="AB36" s="375"/>
      <c r="AC36" s="376"/>
      <c r="AD36" s="364">
        <f t="shared" si="1"/>
        <v>0</v>
      </c>
      <c r="AE36" s="251"/>
      <c r="AF36" s="252"/>
    </row>
    <row r="37" spans="2:32" ht="14.25" customHeight="1">
      <c r="B37" s="169" t="s">
        <v>110</v>
      </c>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1"/>
    </row>
    <row r="38" spans="2:32" ht="14.25" customHeight="1">
      <c r="B38" s="446" t="s">
        <v>146</v>
      </c>
      <c r="C38" s="449"/>
      <c r="D38" s="449"/>
      <c r="E38" s="449"/>
      <c r="F38" s="449"/>
      <c r="G38" s="449"/>
      <c r="H38" s="449"/>
      <c r="I38" s="449"/>
      <c r="J38" s="168"/>
      <c r="K38" s="165"/>
      <c r="L38" s="288"/>
      <c r="M38" s="383"/>
      <c r="N38" s="384"/>
      <c r="O38" s="288"/>
      <c r="P38" s="375"/>
      <c r="Q38" s="376"/>
      <c r="R38" s="288"/>
      <c r="S38" s="383"/>
      <c r="T38" s="384"/>
      <c r="U38" s="282"/>
      <c r="V38" s="375"/>
      <c r="W38" s="376"/>
      <c r="X38" s="288"/>
      <c r="Y38" s="375"/>
      <c r="Z38" s="376"/>
      <c r="AA38" s="282"/>
      <c r="AB38" s="375"/>
      <c r="AC38" s="376"/>
      <c r="AD38" s="364">
        <f>(L38-O38)*1+O38*1.4+(U38-X38)*1+X38*1.4</f>
        <v>0</v>
      </c>
      <c r="AE38" s="251"/>
      <c r="AF38" s="252"/>
    </row>
    <row r="39" spans="2:32" ht="14.25" customHeight="1">
      <c r="B39" s="446" t="s">
        <v>318</v>
      </c>
      <c r="C39" s="449"/>
      <c r="D39" s="449"/>
      <c r="E39" s="449"/>
      <c r="F39" s="449"/>
      <c r="G39" s="449"/>
      <c r="H39" s="449"/>
      <c r="I39" s="449"/>
      <c r="J39" s="168"/>
      <c r="K39" s="165"/>
      <c r="L39" s="288"/>
      <c r="M39" s="383"/>
      <c r="N39" s="384"/>
      <c r="O39" s="288"/>
      <c r="P39" s="375"/>
      <c r="Q39" s="376"/>
      <c r="R39" s="288"/>
      <c r="S39" s="383"/>
      <c r="T39" s="384"/>
      <c r="U39" s="282"/>
      <c r="V39" s="375"/>
      <c r="W39" s="376"/>
      <c r="X39" s="288"/>
      <c r="Y39" s="375"/>
      <c r="Z39" s="376"/>
      <c r="AA39" s="282"/>
      <c r="AB39" s="375"/>
      <c r="AC39" s="376"/>
      <c r="AD39" s="364">
        <f>(L39-O39)*1+O39*1.4+(U39-X39)*1+X39*1.4</f>
        <v>0</v>
      </c>
      <c r="AE39" s="251"/>
      <c r="AF39" s="252"/>
    </row>
    <row r="40" spans="2:32" ht="14.25" customHeight="1">
      <c r="B40" s="169" t="s">
        <v>147</v>
      </c>
      <c r="C40" s="170"/>
      <c r="D40" s="170"/>
      <c r="E40" s="170"/>
      <c r="F40" s="170"/>
      <c r="G40" s="170"/>
      <c r="H40" s="170"/>
      <c r="I40" s="170"/>
      <c r="J40" s="170"/>
      <c r="K40" s="170"/>
      <c r="L40" s="170"/>
      <c r="M40" s="170"/>
      <c r="N40" s="170"/>
      <c r="O40" s="170"/>
      <c r="P40" s="170"/>
      <c r="Q40" s="170"/>
      <c r="R40" s="170"/>
      <c r="S40" s="170"/>
      <c r="T40" s="170"/>
      <c r="U40" s="170"/>
      <c r="V40" s="170"/>
      <c r="W40" s="170"/>
      <c r="X40" s="170"/>
      <c r="Y40" s="170"/>
      <c r="Z40" s="170"/>
      <c r="AA40" s="170"/>
      <c r="AB40" s="170"/>
      <c r="AC40" s="170"/>
      <c r="AD40" s="170"/>
      <c r="AE40" s="170"/>
      <c r="AF40" s="171"/>
    </row>
    <row r="41" spans="2:32" ht="14.25" customHeight="1">
      <c r="B41" s="446" t="s">
        <v>148</v>
      </c>
      <c r="C41" s="449"/>
      <c r="D41" s="449"/>
      <c r="E41" s="449"/>
      <c r="F41" s="449"/>
      <c r="G41" s="449"/>
      <c r="H41" s="449"/>
      <c r="I41" s="449"/>
      <c r="J41" s="168"/>
      <c r="K41" s="165"/>
      <c r="L41" s="288"/>
      <c r="M41" s="383"/>
      <c r="N41" s="384"/>
      <c r="O41" s="288"/>
      <c r="P41" s="375"/>
      <c r="Q41" s="376"/>
      <c r="R41" s="288"/>
      <c r="S41" s="383"/>
      <c r="T41" s="384"/>
      <c r="U41" s="282"/>
      <c r="V41" s="375"/>
      <c r="W41" s="376"/>
      <c r="X41" s="288"/>
      <c r="Y41" s="375"/>
      <c r="Z41" s="376"/>
      <c r="AA41" s="282"/>
      <c r="AB41" s="375"/>
      <c r="AC41" s="376"/>
      <c r="AD41" s="364">
        <f>(L41-O41)*1+O41*1.4+(U41-X41)*1+X41*1.4</f>
        <v>0</v>
      </c>
      <c r="AE41" s="251"/>
      <c r="AF41" s="252"/>
    </row>
    <row r="42" spans="2:32" ht="14.25" customHeight="1">
      <c r="B42" s="446" t="s">
        <v>149</v>
      </c>
      <c r="C42" s="449"/>
      <c r="D42" s="449"/>
      <c r="E42" s="449"/>
      <c r="F42" s="449"/>
      <c r="G42" s="449"/>
      <c r="H42" s="449"/>
      <c r="I42" s="449"/>
      <c r="J42" s="168"/>
      <c r="K42" s="165"/>
      <c r="L42" s="288"/>
      <c r="M42" s="383"/>
      <c r="N42" s="384"/>
      <c r="O42" s="288"/>
      <c r="P42" s="375"/>
      <c r="Q42" s="376"/>
      <c r="R42" s="288"/>
      <c r="S42" s="383"/>
      <c r="T42" s="384"/>
      <c r="U42" s="282"/>
      <c r="V42" s="375"/>
      <c r="W42" s="376"/>
      <c r="X42" s="288"/>
      <c r="Y42" s="375"/>
      <c r="Z42" s="376"/>
      <c r="AA42" s="282"/>
      <c r="AB42" s="375"/>
      <c r="AC42" s="376"/>
      <c r="AD42" s="364">
        <f>(L42-O42)*1+O42*1.4+(U42-X42)*1+X42*1.4</f>
        <v>0</v>
      </c>
      <c r="AE42" s="251"/>
      <c r="AF42" s="252"/>
    </row>
    <row r="43" spans="2:32" ht="14.25" customHeight="1">
      <c r="B43" s="450" t="s">
        <v>278</v>
      </c>
      <c r="C43" s="451"/>
      <c r="D43" s="451"/>
      <c r="E43" s="451"/>
      <c r="F43" s="451"/>
      <c r="G43" s="451"/>
      <c r="H43" s="451"/>
      <c r="I43" s="451"/>
      <c r="J43" s="451"/>
      <c r="K43" s="452"/>
      <c r="L43" s="288"/>
      <c r="M43" s="383"/>
      <c r="N43" s="384"/>
      <c r="O43" s="288"/>
      <c r="P43" s="383"/>
      <c r="Q43" s="384"/>
      <c r="R43" s="288"/>
      <c r="S43" s="383"/>
      <c r="T43" s="384"/>
      <c r="U43" s="282"/>
      <c r="V43" s="375"/>
      <c r="W43" s="376"/>
      <c r="X43" s="288"/>
      <c r="Y43" s="383"/>
      <c r="Z43" s="384"/>
      <c r="AA43" s="282"/>
      <c r="AB43" s="375"/>
      <c r="AC43" s="376"/>
      <c r="AD43" s="364">
        <f>(L43-O43)*1+O43*1.4+(U43-X43)*1+X43*1.4</f>
        <v>0</v>
      </c>
      <c r="AE43" s="251"/>
      <c r="AF43" s="252"/>
    </row>
    <row r="44" spans="2:32" ht="14.25" customHeight="1">
      <c r="B44" s="446" t="s">
        <v>279</v>
      </c>
      <c r="C44" s="449"/>
      <c r="D44" s="449"/>
      <c r="E44" s="449"/>
      <c r="F44" s="449"/>
      <c r="G44" s="449"/>
      <c r="H44" s="449"/>
      <c r="I44" s="449"/>
      <c r="J44" s="168"/>
      <c r="K44" s="165"/>
      <c r="L44" s="288"/>
      <c r="M44" s="383"/>
      <c r="N44" s="384"/>
      <c r="O44" s="288"/>
      <c r="P44" s="375"/>
      <c r="Q44" s="376"/>
      <c r="R44" s="288"/>
      <c r="S44" s="383"/>
      <c r="T44" s="384"/>
      <c r="U44" s="282"/>
      <c r="V44" s="375"/>
      <c r="W44" s="376"/>
      <c r="X44" s="288"/>
      <c r="Y44" s="375"/>
      <c r="Z44" s="376"/>
      <c r="AA44" s="282"/>
      <c r="AB44" s="375"/>
      <c r="AC44" s="376"/>
      <c r="AD44" s="364">
        <f>(L44-O44)*1+O44*1.4+(U44-X44)*1+X44*1.4</f>
        <v>0</v>
      </c>
      <c r="AE44" s="251"/>
      <c r="AF44" s="252"/>
    </row>
    <row r="45" spans="2:32" ht="14.25" customHeight="1">
      <c r="B45" s="169" t="s">
        <v>116</v>
      </c>
      <c r="C45" s="170"/>
      <c r="D45" s="170"/>
      <c r="E45" s="170"/>
      <c r="F45" s="170"/>
      <c r="G45" s="170"/>
      <c r="H45" s="170"/>
      <c r="I45" s="170"/>
      <c r="J45" s="170"/>
      <c r="K45" s="170"/>
      <c r="L45" s="170"/>
      <c r="M45" s="170"/>
      <c r="N45" s="170"/>
      <c r="O45" s="170"/>
      <c r="P45" s="170"/>
      <c r="Q45" s="170"/>
      <c r="R45" s="170"/>
      <c r="S45" s="170"/>
      <c r="T45" s="170"/>
      <c r="U45" s="170"/>
      <c r="V45" s="170"/>
      <c r="W45" s="170"/>
      <c r="X45" s="170"/>
      <c r="Y45" s="170"/>
      <c r="Z45" s="170"/>
      <c r="AA45" s="170"/>
      <c r="AB45" s="170"/>
      <c r="AC45" s="170"/>
      <c r="AD45" s="170"/>
      <c r="AE45" s="170"/>
      <c r="AF45" s="171"/>
    </row>
    <row r="46" spans="2:32" ht="14.25" customHeight="1">
      <c r="B46" s="446" t="s">
        <v>150</v>
      </c>
      <c r="C46" s="447"/>
      <c r="D46" s="447"/>
      <c r="E46" s="447"/>
      <c r="F46" s="447"/>
      <c r="G46" s="447"/>
      <c r="H46" s="447"/>
      <c r="I46" s="447"/>
      <c r="J46" s="163"/>
      <c r="K46" s="165"/>
      <c r="L46" s="288"/>
      <c r="M46" s="383"/>
      <c r="N46" s="384"/>
      <c r="O46" s="288"/>
      <c r="P46" s="375"/>
      <c r="Q46" s="376"/>
      <c r="R46" s="288"/>
      <c r="S46" s="383"/>
      <c r="T46" s="384"/>
      <c r="U46" s="282"/>
      <c r="V46" s="375"/>
      <c r="W46" s="376"/>
      <c r="X46" s="288"/>
      <c r="Y46" s="375"/>
      <c r="Z46" s="376"/>
      <c r="AA46" s="282"/>
      <c r="AB46" s="375"/>
      <c r="AC46" s="376"/>
      <c r="AD46" s="364">
        <f t="shared" ref="AD46:AD56" si="2">(L46-O46)*1+O46*1.4+(U46-X46)*1+X46*1.4</f>
        <v>0</v>
      </c>
      <c r="AE46" s="251"/>
      <c r="AF46" s="252"/>
    </row>
    <row r="47" spans="2:32" ht="14.25" customHeight="1">
      <c r="B47" s="446" t="s">
        <v>151</v>
      </c>
      <c r="C47" s="447"/>
      <c r="D47" s="447"/>
      <c r="E47" s="447"/>
      <c r="F47" s="447"/>
      <c r="G47" s="447"/>
      <c r="H47" s="447"/>
      <c r="I47" s="447"/>
      <c r="J47" s="163"/>
      <c r="K47" s="165"/>
      <c r="L47" s="288"/>
      <c r="M47" s="383"/>
      <c r="N47" s="384"/>
      <c r="O47" s="288"/>
      <c r="P47" s="375"/>
      <c r="Q47" s="376"/>
      <c r="R47" s="288"/>
      <c r="S47" s="383"/>
      <c r="T47" s="384"/>
      <c r="U47" s="282"/>
      <c r="V47" s="375"/>
      <c r="W47" s="376"/>
      <c r="X47" s="288"/>
      <c r="Y47" s="375"/>
      <c r="Z47" s="376"/>
      <c r="AA47" s="282"/>
      <c r="AB47" s="375"/>
      <c r="AC47" s="376"/>
      <c r="AD47" s="364">
        <f t="shared" si="2"/>
        <v>0</v>
      </c>
      <c r="AE47" s="251"/>
      <c r="AF47" s="252"/>
    </row>
    <row r="48" spans="2:32" ht="14.25" customHeight="1">
      <c r="B48" s="446" t="s">
        <v>152</v>
      </c>
      <c r="C48" s="447"/>
      <c r="D48" s="447"/>
      <c r="E48" s="447"/>
      <c r="F48" s="447"/>
      <c r="G48" s="447"/>
      <c r="H48" s="447"/>
      <c r="I48" s="447"/>
      <c r="J48" s="447"/>
      <c r="K48" s="448"/>
      <c r="L48" s="288"/>
      <c r="M48" s="383"/>
      <c r="N48" s="384"/>
      <c r="O48" s="288"/>
      <c r="P48" s="375"/>
      <c r="Q48" s="376"/>
      <c r="R48" s="288"/>
      <c r="S48" s="383"/>
      <c r="T48" s="384"/>
      <c r="U48" s="282"/>
      <c r="V48" s="375"/>
      <c r="W48" s="376"/>
      <c r="X48" s="288"/>
      <c r="Y48" s="375"/>
      <c r="Z48" s="376"/>
      <c r="AA48" s="282"/>
      <c r="AB48" s="375"/>
      <c r="AC48" s="376"/>
      <c r="AD48" s="364">
        <f t="shared" si="2"/>
        <v>0</v>
      </c>
      <c r="AE48" s="251"/>
      <c r="AF48" s="252"/>
    </row>
    <row r="49" spans="2:32" ht="14.25" customHeight="1">
      <c r="B49" s="446" t="s">
        <v>153</v>
      </c>
      <c r="C49" s="447"/>
      <c r="D49" s="447"/>
      <c r="E49" s="447"/>
      <c r="F49" s="447"/>
      <c r="G49" s="447"/>
      <c r="H49" s="447"/>
      <c r="I49" s="447"/>
      <c r="J49" s="447"/>
      <c r="K49" s="448"/>
      <c r="L49" s="288"/>
      <c r="M49" s="383"/>
      <c r="N49" s="384"/>
      <c r="O49" s="288"/>
      <c r="P49" s="375"/>
      <c r="Q49" s="376"/>
      <c r="R49" s="288"/>
      <c r="S49" s="383"/>
      <c r="T49" s="384"/>
      <c r="U49" s="282"/>
      <c r="V49" s="375"/>
      <c r="W49" s="376"/>
      <c r="X49" s="288"/>
      <c r="Y49" s="375"/>
      <c r="Z49" s="376"/>
      <c r="AA49" s="282"/>
      <c r="AB49" s="375"/>
      <c r="AC49" s="376"/>
      <c r="AD49" s="364">
        <f t="shared" si="2"/>
        <v>0</v>
      </c>
      <c r="AE49" s="251"/>
      <c r="AF49" s="252"/>
    </row>
    <row r="50" spans="2:32" ht="14.25" customHeight="1">
      <c r="B50" s="446" t="s">
        <v>154</v>
      </c>
      <c r="C50" s="447"/>
      <c r="D50" s="447"/>
      <c r="E50" s="447"/>
      <c r="F50" s="447"/>
      <c r="G50" s="447"/>
      <c r="H50" s="447"/>
      <c r="I50" s="447"/>
      <c r="J50" s="163"/>
      <c r="K50" s="179"/>
      <c r="L50" s="282"/>
      <c r="M50" s="375"/>
      <c r="N50" s="376"/>
      <c r="O50" s="307"/>
      <c r="P50" s="308"/>
      <c r="Q50" s="309"/>
      <c r="R50" s="282"/>
      <c r="S50" s="375"/>
      <c r="T50" s="376"/>
      <c r="U50" s="282"/>
      <c r="V50" s="375"/>
      <c r="W50" s="376"/>
      <c r="X50" s="307"/>
      <c r="Y50" s="308"/>
      <c r="Z50" s="309"/>
      <c r="AA50" s="307"/>
      <c r="AB50" s="308"/>
      <c r="AC50" s="309"/>
      <c r="AD50" s="364">
        <f t="shared" si="2"/>
        <v>0</v>
      </c>
      <c r="AE50" s="251"/>
      <c r="AF50" s="252"/>
    </row>
    <row r="51" spans="2:32" ht="9" customHeight="1">
      <c r="B51" s="435" t="s">
        <v>269</v>
      </c>
      <c r="C51" s="436"/>
      <c r="D51" s="436"/>
      <c r="E51" s="436"/>
      <c r="F51" s="436"/>
      <c r="G51" s="436"/>
      <c r="H51" s="436"/>
      <c r="I51" s="436"/>
      <c r="J51" s="436"/>
      <c r="K51" s="437"/>
      <c r="L51" s="307"/>
      <c r="M51" s="308"/>
      <c r="N51" s="309"/>
      <c r="O51" s="307"/>
      <c r="P51" s="308"/>
      <c r="Q51" s="309"/>
      <c r="R51" s="307"/>
      <c r="S51" s="308"/>
      <c r="T51" s="309"/>
      <c r="U51" s="307"/>
      <c r="V51" s="308"/>
      <c r="W51" s="309"/>
      <c r="X51" s="307"/>
      <c r="Y51" s="308"/>
      <c r="Z51" s="309"/>
      <c r="AA51" s="307"/>
      <c r="AB51" s="308"/>
      <c r="AC51" s="309"/>
      <c r="AD51" s="395">
        <f t="shared" si="2"/>
        <v>0</v>
      </c>
      <c r="AE51" s="396"/>
      <c r="AF51" s="397"/>
    </row>
    <row r="52" spans="2:32" ht="12" customHeight="1">
      <c r="B52" s="443" t="s">
        <v>270</v>
      </c>
      <c r="C52" s="444"/>
      <c r="D52" s="444"/>
      <c r="E52" s="444"/>
      <c r="F52" s="444"/>
      <c r="G52" s="444"/>
      <c r="H52" s="444"/>
      <c r="I52" s="444"/>
      <c r="J52" s="444"/>
      <c r="K52" s="445"/>
      <c r="L52" s="401"/>
      <c r="M52" s="402"/>
      <c r="N52" s="403"/>
      <c r="O52" s="401"/>
      <c r="P52" s="402"/>
      <c r="Q52" s="403"/>
      <c r="R52" s="401"/>
      <c r="S52" s="402"/>
      <c r="T52" s="403"/>
      <c r="U52" s="401"/>
      <c r="V52" s="402"/>
      <c r="W52" s="403"/>
      <c r="X52" s="401"/>
      <c r="Y52" s="402"/>
      <c r="Z52" s="403"/>
      <c r="AA52" s="401"/>
      <c r="AB52" s="402"/>
      <c r="AC52" s="403"/>
      <c r="AD52" s="404">
        <f t="shared" si="2"/>
        <v>0</v>
      </c>
      <c r="AE52" s="405"/>
      <c r="AF52" s="406"/>
    </row>
    <row r="53" spans="2:32" ht="14.25" customHeight="1">
      <c r="B53" s="446" t="s">
        <v>155</v>
      </c>
      <c r="C53" s="447"/>
      <c r="D53" s="447"/>
      <c r="E53" s="447"/>
      <c r="F53" s="447"/>
      <c r="G53" s="447"/>
      <c r="H53" s="447"/>
      <c r="I53" s="447"/>
      <c r="J53" s="163"/>
      <c r="K53" s="177"/>
      <c r="L53" s="288"/>
      <c r="M53" s="383"/>
      <c r="N53" s="384"/>
      <c r="O53" s="288"/>
      <c r="P53" s="375"/>
      <c r="Q53" s="376"/>
      <c r="R53" s="288"/>
      <c r="S53" s="383"/>
      <c r="T53" s="384"/>
      <c r="U53" s="282"/>
      <c r="V53" s="375"/>
      <c r="W53" s="376"/>
      <c r="X53" s="288"/>
      <c r="Y53" s="375"/>
      <c r="Z53" s="376"/>
      <c r="AA53" s="282"/>
      <c r="AB53" s="375"/>
      <c r="AC53" s="376"/>
      <c r="AD53" s="364">
        <f t="shared" si="2"/>
        <v>0</v>
      </c>
      <c r="AE53" s="251"/>
      <c r="AF53" s="252"/>
    </row>
    <row r="54" spans="2:32" ht="15" customHeight="1">
      <c r="B54" s="440" t="s">
        <v>175</v>
      </c>
      <c r="C54" s="441"/>
      <c r="D54" s="441"/>
      <c r="E54" s="441"/>
      <c r="F54" s="441"/>
      <c r="G54" s="441"/>
      <c r="H54" s="441"/>
      <c r="I54" s="441"/>
      <c r="J54" s="441"/>
      <c r="K54" s="442"/>
      <c r="L54" s="288"/>
      <c r="M54" s="383"/>
      <c r="N54" s="384"/>
      <c r="O54" s="288"/>
      <c r="P54" s="375"/>
      <c r="Q54" s="376"/>
      <c r="R54" s="288"/>
      <c r="S54" s="383"/>
      <c r="T54" s="384"/>
      <c r="U54" s="282"/>
      <c r="V54" s="375"/>
      <c r="W54" s="376"/>
      <c r="X54" s="288"/>
      <c r="Y54" s="375"/>
      <c r="Z54" s="376"/>
      <c r="AA54" s="282"/>
      <c r="AB54" s="375"/>
      <c r="AC54" s="376"/>
      <c r="AD54" s="364">
        <f t="shared" si="2"/>
        <v>0</v>
      </c>
      <c r="AE54" s="251"/>
      <c r="AF54" s="252"/>
    </row>
    <row r="55" spans="2:32" ht="9" customHeight="1">
      <c r="B55" s="435" t="s">
        <v>156</v>
      </c>
      <c r="C55" s="436"/>
      <c r="D55" s="436"/>
      <c r="E55" s="436"/>
      <c r="F55" s="436"/>
      <c r="G55" s="436"/>
      <c r="H55" s="436"/>
      <c r="I55" s="436"/>
      <c r="J55" s="436"/>
      <c r="K55" s="437"/>
      <c r="L55" s="295"/>
      <c r="M55" s="296"/>
      <c r="N55" s="297"/>
      <c r="O55" s="295"/>
      <c r="P55" s="296"/>
      <c r="Q55" s="297"/>
      <c r="R55" s="295"/>
      <c r="S55" s="296"/>
      <c r="T55" s="297"/>
      <c r="U55" s="307"/>
      <c r="V55" s="308"/>
      <c r="W55" s="309"/>
      <c r="X55" s="295"/>
      <c r="Y55" s="296"/>
      <c r="Z55" s="297"/>
      <c r="AA55" s="307"/>
      <c r="AB55" s="308"/>
      <c r="AC55" s="309"/>
      <c r="AD55" s="395">
        <f>(L55-O55)*1+O55*1.4+(U55-X55)*1+X55*1.4</f>
        <v>0</v>
      </c>
      <c r="AE55" s="396"/>
      <c r="AF55" s="397"/>
    </row>
    <row r="56" spans="2:32" ht="9" customHeight="1">
      <c r="B56" s="438" t="s">
        <v>329</v>
      </c>
      <c r="C56" s="439"/>
      <c r="D56" s="439"/>
      <c r="E56" s="439"/>
      <c r="F56" s="439"/>
      <c r="G56" s="439"/>
      <c r="H56" s="439"/>
      <c r="I56" s="439"/>
      <c r="J56" s="181"/>
      <c r="K56" s="180"/>
      <c r="L56" s="413"/>
      <c r="M56" s="414"/>
      <c r="N56" s="415"/>
      <c r="O56" s="413"/>
      <c r="P56" s="414"/>
      <c r="Q56" s="415"/>
      <c r="R56" s="413"/>
      <c r="S56" s="414"/>
      <c r="T56" s="415"/>
      <c r="U56" s="401"/>
      <c r="V56" s="402"/>
      <c r="W56" s="403"/>
      <c r="X56" s="413"/>
      <c r="Y56" s="414"/>
      <c r="Z56" s="415"/>
      <c r="AA56" s="401"/>
      <c r="AB56" s="402"/>
      <c r="AC56" s="403"/>
      <c r="AD56" s="404">
        <f t="shared" si="2"/>
        <v>0</v>
      </c>
      <c r="AE56" s="405"/>
      <c r="AF56" s="406"/>
    </row>
    <row r="57" spans="2:32">
      <c r="R57" s="416"/>
      <c r="S57" s="416"/>
      <c r="T57" s="416"/>
      <c r="U57" s="416"/>
      <c r="V57" s="19"/>
      <c r="W57" s="19"/>
      <c r="X57" s="19"/>
      <c r="Y57" s="19"/>
      <c r="AA57" s="416"/>
      <c r="AB57" s="416"/>
      <c r="AC57" s="416"/>
      <c r="AD57" s="416"/>
      <c r="AE57" s="19"/>
      <c r="AF57" s="19"/>
    </row>
  </sheetData>
  <sheetProtection algorithmName="SHA-512" hashValue="Wid3OjVdGJmlnJjrUBYKYjCLqP8Q3gvKWnlXISuthUDkhWWHegJjRf00vBCPMa5LGVXAqm6Y0knl38qxZ3B1tg==" saltValue="SvdR12FmGuHXjYPU5XG6XA==" spinCount="100000" sheet="1" objects="1" scenarios="1"/>
  <mergeCells count="306">
    <mergeCell ref="C6:AE7"/>
    <mergeCell ref="B9:D9"/>
    <mergeCell ref="E9:O9"/>
    <mergeCell ref="B12:K13"/>
    <mergeCell ref="L12:T12"/>
    <mergeCell ref="U12:AC12"/>
    <mergeCell ref="AD12:AF12"/>
    <mergeCell ref="L13:N13"/>
    <mergeCell ref="O13:Q13"/>
    <mergeCell ref="R13:T13"/>
    <mergeCell ref="U13:W13"/>
    <mergeCell ref="X13:Z13"/>
    <mergeCell ref="AA13:AC13"/>
    <mergeCell ref="AD13:AF13"/>
    <mergeCell ref="B15:I15"/>
    <mergeCell ref="L15:N15"/>
    <mergeCell ref="O15:Q15"/>
    <mergeCell ref="R15:T15"/>
    <mergeCell ref="U15:W15"/>
    <mergeCell ref="X15:Z15"/>
    <mergeCell ref="AA15:AC15"/>
    <mergeCell ref="AD15:AF15"/>
    <mergeCell ref="B16:I16"/>
    <mergeCell ref="L16:N16"/>
    <mergeCell ref="O16:Q16"/>
    <mergeCell ref="R16:T16"/>
    <mergeCell ref="U16:W16"/>
    <mergeCell ref="X16:Z16"/>
    <mergeCell ref="AA16:AC16"/>
    <mergeCell ref="AD16:AF16"/>
    <mergeCell ref="AA17:AC17"/>
    <mergeCell ref="AD17:AF17"/>
    <mergeCell ref="B18:I18"/>
    <mergeCell ref="L18:N18"/>
    <mergeCell ref="O18:Q18"/>
    <mergeCell ref="R18:T18"/>
    <mergeCell ref="U18:W18"/>
    <mergeCell ref="X18:Z18"/>
    <mergeCell ref="AA18:AC18"/>
    <mergeCell ref="AD18:AF18"/>
    <mergeCell ref="B17:I17"/>
    <mergeCell ref="L17:N17"/>
    <mergeCell ref="O17:Q17"/>
    <mergeCell ref="R17:T17"/>
    <mergeCell ref="U17:W17"/>
    <mergeCell ref="X17:Z17"/>
    <mergeCell ref="AA19:AC19"/>
    <mergeCell ref="AD19:AF19"/>
    <mergeCell ref="B20:I20"/>
    <mergeCell ref="L20:N20"/>
    <mergeCell ref="O20:Q20"/>
    <mergeCell ref="R20:T20"/>
    <mergeCell ref="U20:W20"/>
    <mergeCell ref="X20:Z20"/>
    <mergeCell ref="AA20:AC20"/>
    <mergeCell ref="AD20:AF20"/>
    <mergeCell ref="B19:I19"/>
    <mergeCell ref="L19:N19"/>
    <mergeCell ref="O19:Q19"/>
    <mergeCell ref="R19:T19"/>
    <mergeCell ref="U19:W19"/>
    <mergeCell ref="X19:Z19"/>
    <mergeCell ref="AA21:AC21"/>
    <mergeCell ref="AD21:AF21"/>
    <mergeCell ref="B22:I22"/>
    <mergeCell ref="L22:N22"/>
    <mergeCell ref="O22:Q22"/>
    <mergeCell ref="R22:T22"/>
    <mergeCell ref="U22:W22"/>
    <mergeCell ref="X22:Z22"/>
    <mergeCell ref="AA22:AC22"/>
    <mergeCell ref="AD22:AF22"/>
    <mergeCell ref="B21:I21"/>
    <mergeCell ref="L21:N21"/>
    <mergeCell ref="O21:Q21"/>
    <mergeCell ref="R21:T21"/>
    <mergeCell ref="U21:W21"/>
    <mergeCell ref="X21:Z21"/>
    <mergeCell ref="AA23:AC23"/>
    <mergeCell ref="AD23:AF23"/>
    <mergeCell ref="B24:I24"/>
    <mergeCell ref="L24:N24"/>
    <mergeCell ref="O24:Q24"/>
    <mergeCell ref="R24:T24"/>
    <mergeCell ref="U24:W24"/>
    <mergeCell ref="X24:Z24"/>
    <mergeCell ref="AA24:AC24"/>
    <mergeCell ref="AD24:AF24"/>
    <mergeCell ref="B23:K23"/>
    <mergeCell ref="L23:N23"/>
    <mergeCell ref="O23:Q23"/>
    <mergeCell ref="R23:T23"/>
    <mergeCell ref="U23:W23"/>
    <mergeCell ref="X23:Z23"/>
    <mergeCell ref="AA25:AC25"/>
    <mergeCell ref="AD25:AF25"/>
    <mergeCell ref="B26:I26"/>
    <mergeCell ref="L26:N26"/>
    <mergeCell ref="O26:Q26"/>
    <mergeCell ref="R26:T26"/>
    <mergeCell ref="U26:W26"/>
    <mergeCell ref="X26:Z26"/>
    <mergeCell ref="AA26:AC26"/>
    <mergeCell ref="AD26:AF26"/>
    <mergeCell ref="B25:K25"/>
    <mergeCell ref="L25:N25"/>
    <mergeCell ref="O25:Q25"/>
    <mergeCell ref="R25:T25"/>
    <mergeCell ref="U25:W25"/>
    <mergeCell ref="X25:Z25"/>
    <mergeCell ref="AA27:AC27"/>
    <mergeCell ref="AD27:AF27"/>
    <mergeCell ref="B28:I28"/>
    <mergeCell ref="L28:N28"/>
    <mergeCell ref="O28:Q28"/>
    <mergeCell ref="R28:T28"/>
    <mergeCell ref="U28:W28"/>
    <mergeCell ref="X28:Z28"/>
    <mergeCell ref="AA28:AC28"/>
    <mergeCell ref="AD28:AF28"/>
    <mergeCell ref="B27:I27"/>
    <mergeCell ref="L27:N27"/>
    <mergeCell ref="O27:Q27"/>
    <mergeCell ref="R27:T27"/>
    <mergeCell ref="U27:W27"/>
    <mergeCell ref="X27:Z27"/>
    <mergeCell ref="AA29:AC29"/>
    <mergeCell ref="AD29:AF29"/>
    <mergeCell ref="B31:I31"/>
    <mergeCell ref="L31:N31"/>
    <mergeCell ref="O31:Q31"/>
    <mergeCell ref="R31:T31"/>
    <mergeCell ref="U31:W31"/>
    <mergeCell ref="X31:Z31"/>
    <mergeCell ref="AA31:AC31"/>
    <mergeCell ref="AD31:AF31"/>
    <mergeCell ref="B29:I29"/>
    <mergeCell ref="L29:N29"/>
    <mergeCell ref="O29:Q29"/>
    <mergeCell ref="R29:T29"/>
    <mergeCell ref="U29:W29"/>
    <mergeCell ref="X29:Z29"/>
    <mergeCell ref="AA32:AC32"/>
    <mergeCell ref="AD32:AF32"/>
    <mergeCell ref="B33:I33"/>
    <mergeCell ref="L33:N33"/>
    <mergeCell ref="O33:Q33"/>
    <mergeCell ref="R33:T33"/>
    <mergeCell ref="U33:W33"/>
    <mergeCell ref="X33:Z33"/>
    <mergeCell ref="AA33:AC33"/>
    <mergeCell ref="AD33:AF33"/>
    <mergeCell ref="B32:I32"/>
    <mergeCell ref="L32:N32"/>
    <mergeCell ref="O32:Q32"/>
    <mergeCell ref="R32:T32"/>
    <mergeCell ref="U32:W32"/>
    <mergeCell ref="X32:Z32"/>
    <mergeCell ref="AA34:AC34"/>
    <mergeCell ref="AD34:AF34"/>
    <mergeCell ref="B35:I35"/>
    <mergeCell ref="L35:N35"/>
    <mergeCell ref="O35:Q35"/>
    <mergeCell ref="R35:T35"/>
    <mergeCell ref="U35:W35"/>
    <mergeCell ref="X35:Z35"/>
    <mergeCell ref="AA35:AC35"/>
    <mergeCell ref="AD35:AF35"/>
    <mergeCell ref="B34:I34"/>
    <mergeCell ref="L34:N34"/>
    <mergeCell ref="O34:Q34"/>
    <mergeCell ref="R34:T34"/>
    <mergeCell ref="U34:W34"/>
    <mergeCell ref="X34:Z34"/>
    <mergeCell ref="AA36:AC36"/>
    <mergeCell ref="AD36:AF36"/>
    <mergeCell ref="B38:I38"/>
    <mergeCell ref="L38:N38"/>
    <mergeCell ref="O38:Q38"/>
    <mergeCell ref="R38:T38"/>
    <mergeCell ref="U38:W38"/>
    <mergeCell ref="X38:Z38"/>
    <mergeCell ref="AA38:AC38"/>
    <mergeCell ref="AD38:AF38"/>
    <mergeCell ref="B36:I36"/>
    <mergeCell ref="L36:N36"/>
    <mergeCell ref="O36:Q36"/>
    <mergeCell ref="R36:T36"/>
    <mergeCell ref="U36:W36"/>
    <mergeCell ref="X36:Z36"/>
    <mergeCell ref="AA39:AC39"/>
    <mergeCell ref="AD39:AF39"/>
    <mergeCell ref="B41:I41"/>
    <mergeCell ref="L41:N41"/>
    <mergeCell ref="O41:Q41"/>
    <mergeCell ref="R41:T41"/>
    <mergeCell ref="U41:W41"/>
    <mergeCell ref="X41:Z41"/>
    <mergeCell ref="AA41:AC41"/>
    <mergeCell ref="AD41:AF41"/>
    <mergeCell ref="B39:I39"/>
    <mergeCell ref="L39:N39"/>
    <mergeCell ref="O39:Q39"/>
    <mergeCell ref="R39:T39"/>
    <mergeCell ref="U39:W39"/>
    <mergeCell ref="X39:Z39"/>
    <mergeCell ref="AA42:AC42"/>
    <mergeCell ref="AD42:AF42"/>
    <mergeCell ref="B43:K43"/>
    <mergeCell ref="L43:N43"/>
    <mergeCell ref="O43:Q43"/>
    <mergeCell ref="R43:T43"/>
    <mergeCell ref="U43:W43"/>
    <mergeCell ref="X43:Z43"/>
    <mergeCell ref="AA43:AC43"/>
    <mergeCell ref="AD43:AF43"/>
    <mergeCell ref="B42:I42"/>
    <mergeCell ref="L42:N42"/>
    <mergeCell ref="O42:Q42"/>
    <mergeCell ref="R42:T42"/>
    <mergeCell ref="U42:W42"/>
    <mergeCell ref="X42:Z42"/>
    <mergeCell ref="AA44:AC44"/>
    <mergeCell ref="AD44:AF44"/>
    <mergeCell ref="B46:I46"/>
    <mergeCell ref="L46:N46"/>
    <mergeCell ref="O46:Q46"/>
    <mergeCell ref="R46:T46"/>
    <mergeCell ref="U46:W46"/>
    <mergeCell ref="X46:Z46"/>
    <mergeCell ref="AA46:AC46"/>
    <mergeCell ref="AD46:AF46"/>
    <mergeCell ref="B44:I44"/>
    <mergeCell ref="L44:N44"/>
    <mergeCell ref="O44:Q44"/>
    <mergeCell ref="R44:T44"/>
    <mergeCell ref="U44:W44"/>
    <mergeCell ref="X44:Z44"/>
    <mergeCell ref="AA47:AC47"/>
    <mergeCell ref="AD47:AF47"/>
    <mergeCell ref="B48:K48"/>
    <mergeCell ref="L48:N48"/>
    <mergeCell ref="O48:Q48"/>
    <mergeCell ref="R48:T48"/>
    <mergeCell ref="U48:W48"/>
    <mergeCell ref="X48:Z48"/>
    <mergeCell ref="AA48:AC48"/>
    <mergeCell ref="AD48:AF48"/>
    <mergeCell ref="B47:I47"/>
    <mergeCell ref="L47:N47"/>
    <mergeCell ref="O47:Q47"/>
    <mergeCell ref="R47:T47"/>
    <mergeCell ref="U47:W47"/>
    <mergeCell ref="X47:Z47"/>
    <mergeCell ref="AA49:AC49"/>
    <mergeCell ref="AD49:AF49"/>
    <mergeCell ref="B50:I50"/>
    <mergeCell ref="L50:N50"/>
    <mergeCell ref="O50:Q50"/>
    <mergeCell ref="R50:T50"/>
    <mergeCell ref="U50:W50"/>
    <mergeCell ref="X50:Z50"/>
    <mergeCell ref="AA50:AC50"/>
    <mergeCell ref="AD50:AF50"/>
    <mergeCell ref="B49:K49"/>
    <mergeCell ref="L49:N49"/>
    <mergeCell ref="O49:Q49"/>
    <mergeCell ref="R49:T49"/>
    <mergeCell ref="U49:W49"/>
    <mergeCell ref="X49:Z49"/>
    <mergeCell ref="AA51:AC52"/>
    <mergeCell ref="AD51:AF52"/>
    <mergeCell ref="B52:K52"/>
    <mergeCell ref="B53:I53"/>
    <mergeCell ref="L53:N53"/>
    <mergeCell ref="O53:Q53"/>
    <mergeCell ref="R53:T53"/>
    <mergeCell ref="U53:W53"/>
    <mergeCell ref="X53:Z53"/>
    <mergeCell ref="AA53:AC53"/>
    <mergeCell ref="B51:K51"/>
    <mergeCell ref="L51:N52"/>
    <mergeCell ref="O51:Q52"/>
    <mergeCell ref="R51:T52"/>
    <mergeCell ref="U51:W52"/>
    <mergeCell ref="X51:Z52"/>
    <mergeCell ref="AD53:AF53"/>
    <mergeCell ref="B54:K54"/>
    <mergeCell ref="L54:N54"/>
    <mergeCell ref="O54:Q54"/>
    <mergeCell ref="R54:T54"/>
    <mergeCell ref="U54:W54"/>
    <mergeCell ref="X54:Z54"/>
    <mergeCell ref="AA54:AC54"/>
    <mergeCell ref="AD54:AF54"/>
    <mergeCell ref="AA55:AC56"/>
    <mergeCell ref="AD55:AF56"/>
    <mergeCell ref="R57:U57"/>
    <mergeCell ref="AA57:AD57"/>
    <mergeCell ref="B55:K55"/>
    <mergeCell ref="L55:N56"/>
    <mergeCell ref="O55:Q56"/>
    <mergeCell ref="R55:T56"/>
    <mergeCell ref="U55:W56"/>
    <mergeCell ref="X55:Z56"/>
    <mergeCell ref="B56:I56"/>
  </mergeCells>
  <phoneticPr fontId="3"/>
  <conditionalFormatting sqref="L31:N36 L41:N42 U41:W42 L43 U43 L44:N44 U44:W44">
    <cfRule type="expression" dxfId="1" priority="1">
      <formula>AND(L31&lt;O31,O31&gt;0)</formula>
    </cfRule>
  </conditionalFormatting>
  <conditionalFormatting sqref="U31:W36 L38:N39 U38:W39 L46:N56 U46:W56">
    <cfRule type="expression" dxfId="0" priority="2">
      <formula>AND(L31&lt;O31,O31&gt;0)</formula>
    </cfRule>
  </conditionalFormatting>
  <printOptions horizontalCentered="1"/>
  <pageMargins left="0.78740157480314965" right="0.55118110236220474" top="0.78740157480314965" bottom="0.59055118110236227" header="0.51181102362204722" footer="0.51181102362204722"/>
  <pageSetup paperSize="9" scale="98" orientation="portrait" r:id="rId1"/>
  <headerFooter alignWithMargins="0"/>
  <ignoredErrors>
    <ignoredError sqref="E9"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FAB6-E375-45BF-80D6-4E41D314A52B}">
  <sheetPr>
    <pageSetUpPr fitToPage="1"/>
  </sheetPr>
  <dimension ref="A1:AI48"/>
  <sheetViews>
    <sheetView showGridLines="0" showRowColHeaders="0" showZeros="0" zoomScaleNormal="100" workbookViewId="0">
      <selection activeCell="C6" sqref="C6:AE7"/>
    </sheetView>
  </sheetViews>
  <sheetFormatPr defaultColWidth="9" defaultRowHeight="13.5"/>
  <cols>
    <col min="1" max="1" width="1.875" style="21" customWidth="1"/>
    <col min="2" max="10" width="3" style="21" customWidth="1"/>
    <col min="11" max="11" width="5.375" style="21" customWidth="1"/>
    <col min="12" max="19" width="2.5" style="21" customWidth="1"/>
    <col min="20" max="23" width="2.5" style="1" customWidth="1"/>
    <col min="24" max="25" width="2.5" style="21" customWidth="1"/>
    <col min="26" max="34" width="2.5" style="1" customWidth="1"/>
    <col min="35" max="35" width="2.25" style="1" customWidth="1"/>
    <col min="36" max="16384" width="9" style="1"/>
  </cols>
  <sheetData>
    <row r="1" spans="1:33" s="2" customFormat="1" ht="12" customHeight="1">
      <c r="A1" s="129" t="s">
        <v>9</v>
      </c>
      <c r="B1" s="129"/>
      <c r="C1" s="129"/>
      <c r="D1" s="129"/>
      <c r="E1" s="129"/>
      <c r="F1" s="130"/>
      <c r="G1" s="129"/>
      <c r="H1" s="129"/>
      <c r="I1" s="129"/>
      <c r="J1" s="129"/>
      <c r="K1" s="129"/>
      <c r="L1" s="129"/>
      <c r="M1" s="129"/>
      <c r="N1" s="129"/>
      <c r="O1" s="129"/>
      <c r="P1" s="129"/>
      <c r="Q1" s="129"/>
      <c r="R1" s="129"/>
      <c r="S1" s="129"/>
      <c r="T1" s="131"/>
      <c r="U1" s="129"/>
      <c r="V1" s="129"/>
      <c r="W1" s="129"/>
      <c r="X1" s="129"/>
      <c r="Y1" s="129"/>
      <c r="Z1" s="129"/>
      <c r="AA1" s="129"/>
      <c r="AB1" s="129"/>
      <c r="AC1" s="129"/>
      <c r="AD1" s="129"/>
      <c r="AE1" s="129"/>
      <c r="AF1" s="132"/>
      <c r="AG1" s="134" t="s">
        <v>197</v>
      </c>
    </row>
    <row r="2" spans="1:33">
      <c r="A2" s="135"/>
      <c r="B2" s="135"/>
      <c r="C2" s="135"/>
      <c r="D2" s="135"/>
      <c r="E2" s="135"/>
      <c r="F2" s="135"/>
      <c r="G2" s="135"/>
      <c r="H2" s="135"/>
      <c r="I2" s="135"/>
      <c r="J2" s="135"/>
      <c r="K2" s="135"/>
      <c r="L2" s="135"/>
      <c r="M2" s="135"/>
      <c r="N2" s="135"/>
      <c r="O2" s="135"/>
      <c r="P2" s="135"/>
      <c r="Q2" s="135"/>
      <c r="R2" s="129"/>
      <c r="S2" s="129"/>
      <c r="T2" s="129"/>
      <c r="U2" s="129"/>
      <c r="V2" s="129"/>
      <c r="W2" s="129"/>
      <c r="X2" s="129"/>
      <c r="Y2" s="129"/>
      <c r="Z2" s="129"/>
      <c r="AA2" s="129"/>
      <c r="AB2" s="129"/>
      <c r="AC2" s="129"/>
      <c r="AD2" s="129"/>
      <c r="AE2" s="129"/>
      <c r="AF2" s="129"/>
      <c r="AG2" s="133" t="s">
        <v>199</v>
      </c>
    </row>
    <row r="3" spans="1:33" ht="9" customHeight="1">
      <c r="B3" s="58"/>
      <c r="C3" s="58"/>
      <c r="D3" s="58"/>
      <c r="E3" s="58"/>
      <c r="F3" s="58"/>
      <c r="G3" s="58"/>
      <c r="H3" s="58"/>
      <c r="I3" s="58"/>
      <c r="J3" s="58"/>
      <c r="K3" s="58"/>
      <c r="L3" s="58"/>
      <c r="M3" s="58"/>
      <c r="N3" s="58"/>
      <c r="O3" s="58"/>
      <c r="P3" s="58"/>
      <c r="Q3" s="58"/>
      <c r="R3" s="58"/>
      <c r="S3" s="136"/>
      <c r="X3" s="58"/>
      <c r="Y3" s="136"/>
    </row>
    <row r="4" spans="1:33" ht="13.5" customHeight="1">
      <c r="B4" s="137" t="s">
        <v>280</v>
      </c>
      <c r="C4" s="1"/>
      <c r="D4" s="58"/>
      <c r="E4" s="58"/>
      <c r="F4" s="58"/>
      <c r="G4" s="58"/>
      <c r="H4" s="58"/>
      <c r="I4" s="58"/>
      <c r="J4" s="58"/>
      <c r="K4" s="58"/>
      <c r="L4" s="58"/>
      <c r="M4" s="58"/>
      <c r="N4" s="58"/>
      <c r="O4" s="58"/>
      <c r="P4" s="58"/>
      <c r="Q4" s="58"/>
      <c r="R4" s="58"/>
      <c r="S4" s="136"/>
      <c r="X4" s="58"/>
      <c r="Y4" s="136"/>
    </row>
    <row r="5" spans="1:33" ht="13.5" customHeight="1">
      <c r="B5" s="58"/>
      <c r="C5" s="58"/>
      <c r="D5" s="58"/>
      <c r="E5" s="58"/>
      <c r="F5" s="58"/>
      <c r="G5" s="58"/>
      <c r="H5" s="58"/>
      <c r="I5" s="58"/>
      <c r="J5" s="58"/>
      <c r="K5" s="58"/>
      <c r="L5" s="58"/>
      <c r="M5" s="58"/>
      <c r="N5" s="58"/>
      <c r="O5" s="58"/>
      <c r="P5" s="58"/>
      <c r="Q5" s="58"/>
      <c r="R5" s="58"/>
      <c r="S5" s="136"/>
      <c r="X5" s="58"/>
      <c r="Y5" s="136"/>
    </row>
    <row r="6" spans="1:33" ht="15" customHeight="1">
      <c r="B6" s="58"/>
      <c r="C6" s="348" t="s">
        <v>216</v>
      </c>
      <c r="D6" s="349"/>
      <c r="E6" s="349"/>
      <c r="F6" s="349"/>
      <c r="G6" s="349"/>
      <c r="H6" s="349"/>
      <c r="I6" s="349"/>
      <c r="J6" s="349"/>
      <c r="K6" s="349"/>
      <c r="L6" s="349"/>
      <c r="M6" s="349"/>
      <c r="N6" s="349"/>
      <c r="O6" s="349"/>
      <c r="P6" s="349"/>
      <c r="Q6" s="349"/>
      <c r="R6" s="349"/>
      <c r="S6" s="349"/>
      <c r="T6" s="349"/>
      <c r="U6" s="349"/>
      <c r="V6" s="349"/>
      <c r="W6" s="349"/>
      <c r="X6" s="349"/>
      <c r="Y6" s="349"/>
      <c r="Z6" s="349"/>
      <c r="AA6" s="349"/>
      <c r="AB6" s="349"/>
      <c r="AC6" s="349"/>
      <c r="AD6" s="349"/>
      <c r="AE6" s="350"/>
      <c r="AF6"/>
    </row>
    <row r="7" spans="1:33" ht="15" customHeight="1">
      <c r="B7" s="58"/>
      <c r="C7" s="351"/>
      <c r="D7" s="352"/>
      <c r="E7" s="352"/>
      <c r="F7" s="352"/>
      <c r="G7" s="352"/>
      <c r="H7" s="352"/>
      <c r="I7" s="352"/>
      <c r="J7" s="352"/>
      <c r="K7" s="352"/>
      <c r="L7" s="352"/>
      <c r="M7" s="352"/>
      <c r="N7" s="352"/>
      <c r="O7" s="352"/>
      <c r="P7" s="352"/>
      <c r="Q7" s="352"/>
      <c r="R7" s="352"/>
      <c r="S7" s="352"/>
      <c r="T7" s="352"/>
      <c r="U7" s="352"/>
      <c r="V7" s="352"/>
      <c r="W7" s="352"/>
      <c r="X7" s="352"/>
      <c r="Y7" s="352"/>
      <c r="Z7" s="352"/>
      <c r="AA7" s="352"/>
      <c r="AB7" s="352"/>
      <c r="AC7" s="352"/>
      <c r="AD7" s="352"/>
      <c r="AE7" s="353"/>
      <c r="AF7"/>
    </row>
    <row r="8" spans="1:33" ht="11.25" customHeight="1">
      <c r="B8" s="58"/>
      <c r="C8" s="58"/>
      <c r="D8" s="58"/>
      <c r="E8" s="58"/>
      <c r="F8" s="139"/>
      <c r="G8" s="58"/>
      <c r="H8" s="58"/>
      <c r="I8" s="58"/>
      <c r="J8" s="58"/>
      <c r="K8" s="58"/>
      <c r="L8" s="58"/>
      <c r="M8" s="58"/>
      <c r="N8" s="58"/>
      <c r="O8" s="58"/>
      <c r="P8" s="58"/>
      <c r="Q8" s="58"/>
      <c r="R8" s="58"/>
      <c r="S8" s="58"/>
      <c r="X8" s="58"/>
      <c r="Y8" s="58"/>
    </row>
    <row r="9" spans="1:33" ht="24" customHeight="1">
      <c r="B9" s="354" t="s">
        <v>34</v>
      </c>
      <c r="C9" s="355"/>
      <c r="D9" s="356"/>
      <c r="E9" s="357">
        <f>'１'!F12</f>
        <v>0</v>
      </c>
      <c r="F9" s="358"/>
      <c r="G9" s="358"/>
      <c r="H9" s="358"/>
      <c r="I9" s="358"/>
      <c r="J9" s="358"/>
      <c r="K9" s="358"/>
      <c r="L9" s="358"/>
      <c r="M9" s="358"/>
      <c r="N9" s="358"/>
      <c r="O9" s="359"/>
      <c r="P9" s="140"/>
      <c r="Q9" s="141" t="s">
        <v>60</v>
      </c>
      <c r="R9" s="141"/>
      <c r="S9" s="58"/>
      <c r="X9" s="141"/>
      <c r="Y9" s="58"/>
      <c r="AD9" s="142"/>
    </row>
    <row r="10" spans="1:33" ht="9" customHeight="1">
      <c r="B10" s="63"/>
      <c r="C10" s="63"/>
      <c r="D10" s="63"/>
      <c r="E10" s="58"/>
      <c r="F10" s="139"/>
      <c r="G10" s="58"/>
      <c r="H10" s="58"/>
      <c r="I10" s="58"/>
      <c r="J10" s="58"/>
      <c r="K10" s="58"/>
      <c r="L10" s="58"/>
      <c r="M10" s="58"/>
      <c r="N10" s="58"/>
      <c r="O10" s="58"/>
      <c r="P10" s="58"/>
      <c r="Q10" s="58"/>
      <c r="R10" s="58"/>
      <c r="S10" s="58"/>
      <c r="X10" s="58"/>
      <c r="Y10" s="58"/>
    </row>
    <row r="11" spans="1:33" ht="10.5" customHeight="1">
      <c r="B11" s="58"/>
      <c r="C11" s="58"/>
      <c r="D11" s="58"/>
      <c r="E11" s="58"/>
      <c r="F11" s="139"/>
      <c r="G11" s="58"/>
      <c r="H11" s="58"/>
      <c r="I11" s="58"/>
      <c r="J11" s="58"/>
      <c r="K11" s="58"/>
      <c r="L11" s="58"/>
      <c r="M11" s="58"/>
      <c r="N11" s="58"/>
      <c r="O11" s="58"/>
      <c r="P11" s="58"/>
      <c r="Q11" s="58"/>
      <c r="R11" s="58"/>
      <c r="S11" s="58"/>
      <c r="X11" s="58"/>
      <c r="Y11" s="58"/>
    </row>
    <row r="12" spans="1:33" ht="15" customHeight="1">
      <c r="B12" s="360"/>
      <c r="C12" s="388"/>
      <c r="D12" s="388"/>
      <c r="E12" s="388"/>
      <c r="F12" s="388"/>
      <c r="G12" s="388"/>
      <c r="H12" s="388"/>
      <c r="I12" s="388"/>
      <c r="J12" s="388"/>
      <c r="K12" s="389"/>
      <c r="L12" s="364" t="s">
        <v>11</v>
      </c>
      <c r="M12" s="365"/>
      <c r="N12" s="365"/>
      <c r="O12" s="365"/>
      <c r="P12" s="365"/>
      <c r="Q12" s="365"/>
      <c r="R12" s="365"/>
      <c r="S12" s="365"/>
      <c r="T12" s="366"/>
      <c r="U12" s="365" t="s">
        <v>57</v>
      </c>
      <c r="V12" s="365"/>
      <c r="W12" s="365"/>
      <c r="X12" s="365"/>
      <c r="Y12" s="365"/>
      <c r="Z12" s="365"/>
      <c r="AA12" s="365"/>
      <c r="AB12" s="365"/>
      <c r="AC12" s="366"/>
      <c r="AD12" s="364" t="s">
        <v>30</v>
      </c>
      <c r="AE12" s="377"/>
      <c r="AF12" s="378"/>
    </row>
    <row r="13" spans="1:33" ht="22.5" customHeight="1">
      <c r="B13" s="390"/>
      <c r="C13" s="391"/>
      <c r="D13" s="391"/>
      <c r="E13" s="391"/>
      <c r="F13" s="391"/>
      <c r="G13" s="391"/>
      <c r="H13" s="391"/>
      <c r="I13" s="391"/>
      <c r="J13" s="391"/>
      <c r="K13" s="392"/>
      <c r="L13" s="369" t="s">
        <v>193</v>
      </c>
      <c r="M13" s="370"/>
      <c r="N13" s="371"/>
      <c r="O13" s="369" t="s">
        <v>194</v>
      </c>
      <c r="P13" s="370"/>
      <c r="Q13" s="371"/>
      <c r="R13" s="369" t="s">
        <v>71</v>
      </c>
      <c r="S13" s="370"/>
      <c r="T13" s="371"/>
      <c r="U13" s="369" t="s">
        <v>193</v>
      </c>
      <c r="V13" s="370"/>
      <c r="W13" s="371"/>
      <c r="X13" s="369" t="s">
        <v>194</v>
      </c>
      <c r="Y13" s="370"/>
      <c r="Z13" s="371"/>
      <c r="AA13" s="369" t="s">
        <v>71</v>
      </c>
      <c r="AB13" s="370"/>
      <c r="AC13" s="371"/>
      <c r="AD13" s="372" t="s">
        <v>72</v>
      </c>
      <c r="AE13" s="393"/>
      <c r="AF13" s="394"/>
    </row>
    <row r="14" spans="1:33" ht="16.5" customHeight="1">
      <c r="B14" s="169" t="s">
        <v>119</v>
      </c>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1"/>
    </row>
    <row r="15" spans="1:33" ht="16.5" customHeight="1">
      <c r="B15" s="446" t="s">
        <v>157</v>
      </c>
      <c r="C15" s="447"/>
      <c r="D15" s="447"/>
      <c r="E15" s="447"/>
      <c r="F15" s="447"/>
      <c r="G15" s="447"/>
      <c r="H15" s="447"/>
      <c r="I15" s="447"/>
      <c r="J15" s="447"/>
      <c r="K15" s="448"/>
      <c r="L15" s="288"/>
      <c r="M15" s="375"/>
      <c r="N15" s="376"/>
      <c r="O15" s="289"/>
      <c r="P15" s="290"/>
      <c r="Q15" s="291"/>
      <c r="R15" s="288"/>
      <c r="S15" s="383"/>
      <c r="T15" s="384"/>
      <c r="U15" s="282"/>
      <c r="V15" s="375"/>
      <c r="W15" s="376"/>
      <c r="X15" s="289"/>
      <c r="Y15" s="290"/>
      <c r="Z15" s="291"/>
      <c r="AA15" s="282"/>
      <c r="AB15" s="375"/>
      <c r="AC15" s="376"/>
      <c r="AD15" s="364">
        <f t="shared" ref="AD15:AD25" si="0">L15+U15</f>
        <v>0</v>
      </c>
      <c r="AE15" s="251"/>
      <c r="AF15" s="252"/>
    </row>
    <row r="16" spans="1:33" ht="16.5" customHeight="1">
      <c r="B16" s="446" t="s">
        <v>158</v>
      </c>
      <c r="C16" s="447"/>
      <c r="D16" s="447"/>
      <c r="E16" s="447"/>
      <c r="F16" s="447"/>
      <c r="G16" s="447"/>
      <c r="H16" s="447"/>
      <c r="I16" s="447"/>
      <c r="J16" s="163"/>
      <c r="K16" s="165"/>
      <c r="L16" s="288"/>
      <c r="M16" s="375"/>
      <c r="N16" s="376"/>
      <c r="O16" s="289"/>
      <c r="P16" s="290"/>
      <c r="Q16" s="291"/>
      <c r="R16" s="288"/>
      <c r="S16" s="383"/>
      <c r="T16" s="384"/>
      <c r="U16" s="282"/>
      <c r="V16" s="375"/>
      <c r="W16" s="376"/>
      <c r="X16" s="289"/>
      <c r="Y16" s="290"/>
      <c r="Z16" s="291"/>
      <c r="AA16" s="282"/>
      <c r="AB16" s="375"/>
      <c r="AC16" s="376"/>
      <c r="AD16" s="364">
        <f t="shared" si="0"/>
        <v>0</v>
      </c>
      <c r="AE16" s="251"/>
      <c r="AF16" s="252"/>
    </row>
    <row r="17" spans="2:32" ht="18" customHeight="1">
      <c r="B17" s="435" t="s">
        <v>330</v>
      </c>
      <c r="C17" s="436"/>
      <c r="D17" s="436"/>
      <c r="E17" s="436"/>
      <c r="F17" s="436"/>
      <c r="G17" s="436"/>
      <c r="H17" s="436"/>
      <c r="I17" s="436"/>
      <c r="J17" s="436"/>
      <c r="K17" s="437"/>
      <c r="L17" s="295"/>
      <c r="M17" s="296"/>
      <c r="N17" s="297"/>
      <c r="O17" s="301"/>
      <c r="P17" s="302"/>
      <c r="Q17" s="303"/>
      <c r="R17" s="295"/>
      <c r="S17" s="296"/>
      <c r="T17" s="297"/>
      <c r="U17" s="295"/>
      <c r="V17" s="296"/>
      <c r="W17" s="297"/>
      <c r="X17" s="301"/>
      <c r="Y17" s="302"/>
      <c r="Z17" s="303"/>
      <c r="AA17" s="295"/>
      <c r="AB17" s="296"/>
      <c r="AC17" s="297"/>
      <c r="AD17" s="395">
        <f t="shared" si="0"/>
        <v>0</v>
      </c>
      <c r="AE17" s="396"/>
      <c r="AF17" s="397"/>
    </row>
    <row r="18" spans="2:32" ht="16.5" customHeight="1">
      <c r="B18" s="175" t="s">
        <v>313</v>
      </c>
      <c r="C18" s="163"/>
      <c r="D18" s="163"/>
      <c r="E18" s="163"/>
      <c r="F18" s="163"/>
      <c r="G18" s="163"/>
      <c r="H18" s="163"/>
      <c r="I18" s="163"/>
      <c r="J18" s="163"/>
      <c r="K18" s="178"/>
      <c r="L18" s="288"/>
      <c r="M18" s="375"/>
      <c r="N18" s="376"/>
      <c r="O18" s="289"/>
      <c r="P18" s="290"/>
      <c r="Q18" s="291"/>
      <c r="R18" s="288"/>
      <c r="S18" s="383"/>
      <c r="T18" s="384"/>
      <c r="U18" s="282"/>
      <c r="V18" s="375"/>
      <c r="W18" s="376"/>
      <c r="X18" s="289"/>
      <c r="Y18" s="290"/>
      <c r="Z18" s="291"/>
      <c r="AA18" s="282"/>
      <c r="AB18" s="375"/>
      <c r="AC18" s="376"/>
      <c r="AD18" s="364">
        <f t="shared" si="0"/>
        <v>0</v>
      </c>
      <c r="AE18" s="365"/>
      <c r="AF18" s="366"/>
    </row>
    <row r="19" spans="2:32" ht="10.5" customHeight="1">
      <c r="B19" s="435" t="s">
        <v>314</v>
      </c>
      <c r="C19" s="436"/>
      <c r="D19" s="436"/>
      <c r="E19" s="436"/>
      <c r="F19" s="436"/>
      <c r="G19" s="436"/>
      <c r="H19" s="436"/>
      <c r="I19" s="436"/>
      <c r="J19" s="436"/>
      <c r="K19" s="437"/>
      <c r="L19" s="295"/>
      <c r="M19" s="296"/>
      <c r="N19" s="297"/>
      <c r="O19" s="301"/>
      <c r="P19" s="302"/>
      <c r="Q19" s="303"/>
      <c r="R19" s="295"/>
      <c r="S19" s="296"/>
      <c r="T19" s="297"/>
      <c r="U19" s="307"/>
      <c r="V19" s="308"/>
      <c r="W19" s="309"/>
      <c r="X19" s="301"/>
      <c r="Y19" s="302"/>
      <c r="Z19" s="303"/>
      <c r="AA19" s="307"/>
      <c r="AB19" s="308"/>
      <c r="AC19" s="309"/>
      <c r="AD19" s="395">
        <f t="shared" si="0"/>
        <v>0</v>
      </c>
      <c r="AE19" s="396"/>
      <c r="AF19" s="397"/>
    </row>
    <row r="20" spans="2:32" ht="8.25" customHeight="1">
      <c r="B20" s="438" t="s">
        <v>331</v>
      </c>
      <c r="C20" s="439"/>
      <c r="D20" s="439"/>
      <c r="E20" s="439"/>
      <c r="F20" s="439"/>
      <c r="G20" s="439"/>
      <c r="H20" s="439"/>
      <c r="I20" s="439"/>
      <c r="J20" s="439"/>
      <c r="K20" s="456"/>
      <c r="L20" s="413"/>
      <c r="M20" s="414"/>
      <c r="N20" s="415"/>
      <c r="O20" s="410"/>
      <c r="P20" s="411"/>
      <c r="Q20" s="412"/>
      <c r="R20" s="413"/>
      <c r="S20" s="414"/>
      <c r="T20" s="415"/>
      <c r="U20" s="401"/>
      <c r="V20" s="402"/>
      <c r="W20" s="403"/>
      <c r="X20" s="410"/>
      <c r="Y20" s="411"/>
      <c r="Z20" s="412"/>
      <c r="AA20" s="401"/>
      <c r="AB20" s="402"/>
      <c r="AC20" s="403"/>
      <c r="AD20" s="404">
        <f t="shared" si="0"/>
        <v>0</v>
      </c>
      <c r="AE20" s="405"/>
      <c r="AF20" s="406"/>
    </row>
    <row r="21" spans="2:32" ht="10.5" customHeight="1">
      <c r="B21" s="435" t="s">
        <v>332</v>
      </c>
      <c r="C21" s="436"/>
      <c r="D21" s="436"/>
      <c r="E21" s="436"/>
      <c r="F21" s="436"/>
      <c r="G21" s="436"/>
      <c r="H21" s="436"/>
      <c r="I21" s="436"/>
      <c r="J21" s="436"/>
      <c r="K21" s="437"/>
      <c r="L21" s="295"/>
      <c r="M21" s="296"/>
      <c r="N21" s="297"/>
      <c r="O21" s="301"/>
      <c r="P21" s="302"/>
      <c r="Q21" s="303"/>
      <c r="R21" s="295"/>
      <c r="S21" s="296"/>
      <c r="T21" s="297"/>
      <c r="U21" s="307"/>
      <c r="V21" s="308"/>
      <c r="W21" s="309"/>
      <c r="X21" s="301"/>
      <c r="Y21" s="302"/>
      <c r="Z21" s="303"/>
      <c r="AA21" s="307"/>
      <c r="AB21" s="308"/>
      <c r="AC21" s="309"/>
      <c r="AD21" s="395">
        <f t="shared" si="0"/>
        <v>0</v>
      </c>
      <c r="AE21" s="396"/>
      <c r="AF21" s="397"/>
    </row>
    <row r="22" spans="2:32" ht="9" customHeight="1">
      <c r="B22" s="457" t="s">
        <v>333</v>
      </c>
      <c r="C22" s="458"/>
      <c r="D22" s="458"/>
      <c r="E22" s="458"/>
      <c r="F22" s="458"/>
      <c r="G22" s="458"/>
      <c r="H22" s="458"/>
      <c r="I22" s="458"/>
      <c r="J22" s="458"/>
      <c r="K22" s="459"/>
      <c r="L22" s="413"/>
      <c r="M22" s="414"/>
      <c r="N22" s="415"/>
      <c r="O22" s="410"/>
      <c r="P22" s="411"/>
      <c r="Q22" s="412"/>
      <c r="R22" s="413"/>
      <c r="S22" s="414"/>
      <c r="T22" s="415"/>
      <c r="U22" s="401"/>
      <c r="V22" s="402"/>
      <c r="W22" s="403"/>
      <c r="X22" s="410"/>
      <c r="Y22" s="411"/>
      <c r="Z22" s="412"/>
      <c r="AA22" s="401"/>
      <c r="AB22" s="402"/>
      <c r="AC22" s="403"/>
      <c r="AD22" s="404">
        <f t="shared" si="0"/>
        <v>0</v>
      </c>
      <c r="AE22" s="405"/>
      <c r="AF22" s="406"/>
    </row>
    <row r="23" spans="2:32" ht="16.5" customHeight="1">
      <c r="B23" s="446" t="s">
        <v>315</v>
      </c>
      <c r="C23" s="447"/>
      <c r="D23" s="447"/>
      <c r="E23" s="447"/>
      <c r="F23" s="447"/>
      <c r="G23" s="447"/>
      <c r="H23" s="447"/>
      <c r="I23" s="447"/>
      <c r="J23" s="447"/>
      <c r="K23" s="448"/>
      <c r="L23" s="288"/>
      <c r="M23" s="375"/>
      <c r="N23" s="376"/>
      <c r="O23" s="289"/>
      <c r="P23" s="290"/>
      <c r="Q23" s="291"/>
      <c r="R23" s="288"/>
      <c r="S23" s="383"/>
      <c r="T23" s="384"/>
      <c r="U23" s="282"/>
      <c r="V23" s="375"/>
      <c r="W23" s="376"/>
      <c r="X23" s="289"/>
      <c r="Y23" s="290"/>
      <c r="Z23" s="291"/>
      <c r="AA23" s="282"/>
      <c r="AB23" s="375"/>
      <c r="AC23" s="376"/>
      <c r="AD23" s="364">
        <f t="shared" si="0"/>
        <v>0</v>
      </c>
      <c r="AE23" s="365"/>
      <c r="AF23" s="366"/>
    </row>
    <row r="24" spans="2:32" ht="16.5" customHeight="1">
      <c r="B24" s="175" t="s">
        <v>316</v>
      </c>
      <c r="C24" s="163"/>
      <c r="D24" s="163"/>
      <c r="E24" s="163"/>
      <c r="F24" s="163"/>
      <c r="G24" s="163"/>
      <c r="H24" s="163"/>
      <c r="I24" s="163"/>
      <c r="J24" s="163"/>
      <c r="K24" s="165"/>
      <c r="L24" s="288"/>
      <c r="M24" s="375"/>
      <c r="N24" s="376"/>
      <c r="O24" s="289"/>
      <c r="P24" s="290"/>
      <c r="Q24" s="291"/>
      <c r="R24" s="288"/>
      <c r="S24" s="383"/>
      <c r="T24" s="384"/>
      <c r="U24" s="282"/>
      <c r="V24" s="375"/>
      <c r="W24" s="376"/>
      <c r="X24" s="289"/>
      <c r="Y24" s="290"/>
      <c r="Z24" s="291"/>
      <c r="AA24" s="282"/>
      <c r="AB24" s="375"/>
      <c r="AC24" s="376"/>
      <c r="AD24" s="364">
        <f t="shared" si="0"/>
        <v>0</v>
      </c>
      <c r="AE24" s="365"/>
      <c r="AF24" s="366"/>
    </row>
    <row r="25" spans="2:32" ht="16.5" customHeight="1">
      <c r="B25" s="175" t="s">
        <v>317</v>
      </c>
      <c r="C25" s="163"/>
      <c r="D25" s="163"/>
      <c r="E25" s="163"/>
      <c r="F25" s="163"/>
      <c r="G25" s="163"/>
      <c r="H25" s="163"/>
      <c r="I25" s="163"/>
      <c r="J25" s="163"/>
      <c r="K25" s="165"/>
      <c r="L25" s="288"/>
      <c r="M25" s="375"/>
      <c r="N25" s="376"/>
      <c r="O25" s="289"/>
      <c r="P25" s="290"/>
      <c r="Q25" s="291"/>
      <c r="R25" s="288"/>
      <c r="S25" s="383"/>
      <c r="T25" s="384"/>
      <c r="U25" s="282"/>
      <c r="V25" s="375"/>
      <c r="W25" s="376"/>
      <c r="X25" s="289"/>
      <c r="Y25" s="290"/>
      <c r="Z25" s="291"/>
      <c r="AA25" s="282"/>
      <c r="AB25" s="375"/>
      <c r="AC25" s="376"/>
      <c r="AD25" s="364">
        <f t="shared" si="0"/>
        <v>0</v>
      </c>
      <c r="AE25" s="365"/>
      <c r="AF25" s="366"/>
    </row>
    <row r="26" spans="2:32" ht="16.5" customHeight="1">
      <c r="B26" s="169" t="s">
        <v>121</v>
      </c>
      <c r="C26" s="170"/>
      <c r="D26" s="170"/>
      <c r="E26" s="170"/>
      <c r="F26" s="170"/>
      <c r="G26" s="170"/>
      <c r="H26" s="170"/>
      <c r="I26" s="170"/>
      <c r="J26" s="170"/>
      <c r="K26" s="170"/>
      <c r="L26" s="170"/>
      <c r="M26" s="170"/>
      <c r="N26" s="170"/>
      <c r="O26" s="170"/>
      <c r="P26" s="170"/>
      <c r="Q26" s="170"/>
      <c r="R26" s="170"/>
      <c r="S26" s="170"/>
      <c r="T26" s="170"/>
      <c r="U26" s="170"/>
      <c r="V26" s="170"/>
      <c r="W26" s="170"/>
      <c r="X26" s="170"/>
      <c r="Y26" s="170"/>
      <c r="Z26" s="170"/>
      <c r="AA26" s="170"/>
      <c r="AB26" s="170"/>
      <c r="AC26" s="170"/>
      <c r="AD26" s="170"/>
      <c r="AE26" s="170"/>
      <c r="AF26" s="171"/>
    </row>
    <row r="27" spans="2:32" ht="16.5" customHeight="1">
      <c r="B27" s="446" t="s">
        <v>159</v>
      </c>
      <c r="C27" s="449"/>
      <c r="D27" s="449"/>
      <c r="E27" s="449"/>
      <c r="F27" s="449"/>
      <c r="G27" s="449"/>
      <c r="H27" s="449"/>
      <c r="I27" s="449"/>
      <c r="J27" s="168"/>
      <c r="K27" s="165"/>
      <c r="L27" s="288"/>
      <c r="M27" s="375"/>
      <c r="N27" s="376"/>
      <c r="O27" s="289"/>
      <c r="P27" s="290"/>
      <c r="Q27" s="291"/>
      <c r="R27" s="288"/>
      <c r="S27" s="383"/>
      <c r="T27" s="384"/>
      <c r="U27" s="282"/>
      <c r="V27" s="375"/>
      <c r="W27" s="376"/>
      <c r="X27" s="289"/>
      <c r="Y27" s="290"/>
      <c r="Z27" s="291"/>
      <c r="AA27" s="282"/>
      <c r="AB27" s="375"/>
      <c r="AC27" s="376"/>
      <c r="AD27" s="364">
        <f>L27+U27</f>
        <v>0</v>
      </c>
      <c r="AE27" s="251"/>
      <c r="AF27" s="252"/>
    </row>
    <row r="28" spans="2:32" ht="16.5" customHeight="1">
      <c r="B28" s="169" t="s">
        <v>160</v>
      </c>
      <c r="C28" s="170"/>
      <c r="D28" s="170"/>
      <c r="E28" s="170"/>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0"/>
      <c r="AF28" s="171"/>
    </row>
    <row r="29" spans="2:32" ht="18" customHeight="1">
      <c r="B29" s="460" t="s">
        <v>334</v>
      </c>
      <c r="C29" s="461"/>
      <c r="D29" s="461"/>
      <c r="E29" s="461"/>
      <c r="F29" s="461"/>
      <c r="G29" s="461"/>
      <c r="H29" s="461"/>
      <c r="I29" s="461"/>
      <c r="J29" s="461"/>
      <c r="K29" s="462"/>
      <c r="L29" s="295"/>
      <c r="M29" s="296"/>
      <c r="N29" s="297"/>
      <c r="O29" s="301"/>
      <c r="P29" s="302"/>
      <c r="Q29" s="303"/>
      <c r="R29" s="295"/>
      <c r="S29" s="296"/>
      <c r="T29" s="297"/>
      <c r="U29" s="307"/>
      <c r="V29" s="308"/>
      <c r="W29" s="309"/>
      <c r="X29" s="301"/>
      <c r="Y29" s="302"/>
      <c r="Z29" s="303"/>
      <c r="AA29" s="307"/>
      <c r="AB29" s="308"/>
      <c r="AC29" s="309"/>
      <c r="AD29" s="395">
        <f>L29+U29</f>
        <v>0</v>
      </c>
      <c r="AE29" s="396"/>
      <c r="AF29" s="397"/>
    </row>
    <row r="30" spans="2:32" ht="16.5" customHeight="1">
      <c r="B30" s="169" t="s">
        <v>124</v>
      </c>
      <c r="C30" s="168"/>
      <c r="D30" s="168"/>
      <c r="E30" s="168"/>
      <c r="F30" s="168"/>
      <c r="G30" s="168"/>
      <c r="H30" s="168"/>
      <c r="I30" s="168"/>
      <c r="J30" s="168"/>
      <c r="K30" s="165"/>
      <c r="L30" s="288"/>
      <c r="M30" s="375"/>
      <c r="N30" s="376"/>
      <c r="O30" s="289"/>
      <c r="P30" s="290"/>
      <c r="Q30" s="291"/>
      <c r="R30" s="288"/>
      <c r="S30" s="383"/>
      <c r="T30" s="384"/>
      <c r="U30" s="282"/>
      <c r="V30" s="375"/>
      <c r="W30" s="376"/>
      <c r="X30" s="289"/>
      <c r="Y30" s="290"/>
      <c r="Z30" s="291"/>
      <c r="AA30" s="282"/>
      <c r="AB30" s="375"/>
      <c r="AC30" s="376"/>
      <c r="AD30" s="364">
        <f>L30+U30</f>
        <v>0</v>
      </c>
      <c r="AE30" s="251"/>
      <c r="AF30" s="252"/>
    </row>
    <row r="31" spans="2:32" ht="16.5" customHeight="1">
      <c r="B31" s="169"/>
      <c r="C31" s="170"/>
      <c r="D31" s="170"/>
      <c r="E31" s="170"/>
      <c r="F31" s="170"/>
      <c r="G31" s="170"/>
      <c r="H31" s="170"/>
      <c r="I31" s="170"/>
      <c r="J31" s="170"/>
      <c r="K31" s="170"/>
      <c r="L31" s="170"/>
      <c r="M31" s="170"/>
      <c r="N31" s="170"/>
      <c r="O31" s="170"/>
      <c r="P31" s="170"/>
      <c r="Q31" s="170"/>
      <c r="R31" s="170"/>
      <c r="S31" s="170"/>
      <c r="T31" s="170"/>
      <c r="U31" s="170"/>
      <c r="V31" s="170"/>
      <c r="W31" s="170"/>
      <c r="X31" s="170"/>
      <c r="Y31" s="170"/>
      <c r="Z31" s="170"/>
      <c r="AA31" s="170"/>
      <c r="AB31" s="170"/>
      <c r="AC31" s="170"/>
      <c r="AD31" s="170"/>
      <c r="AE31" s="170"/>
      <c r="AF31" s="171"/>
    </row>
    <row r="32" spans="2:32" ht="16.5" customHeight="1">
      <c r="B32" s="169" t="s">
        <v>162</v>
      </c>
      <c r="C32" s="170"/>
      <c r="D32" s="170"/>
      <c r="E32" s="170"/>
      <c r="F32" s="170"/>
      <c r="G32" s="170"/>
      <c r="H32" s="170"/>
      <c r="I32" s="170"/>
      <c r="J32" s="170" t="s">
        <v>210</v>
      </c>
      <c r="K32" s="170"/>
      <c r="L32" s="170"/>
      <c r="M32" s="170"/>
      <c r="N32" s="170"/>
      <c r="O32" s="170"/>
      <c r="P32" s="170"/>
      <c r="Q32" s="170"/>
      <c r="R32" s="170"/>
      <c r="S32" s="170"/>
      <c r="T32" s="170"/>
      <c r="U32" s="170"/>
      <c r="V32" s="170"/>
      <c r="W32" s="170"/>
      <c r="X32" s="170"/>
      <c r="Y32" s="170"/>
      <c r="Z32" s="170"/>
      <c r="AA32" s="170"/>
      <c r="AB32" s="170"/>
      <c r="AC32" s="170"/>
      <c r="AD32" s="170"/>
      <c r="AE32" s="170"/>
      <c r="AF32" s="171"/>
    </row>
    <row r="33" spans="2:35" ht="16.5" customHeight="1">
      <c r="B33" s="446" t="s">
        <v>176</v>
      </c>
      <c r="C33" s="447"/>
      <c r="D33" s="447"/>
      <c r="E33" s="447"/>
      <c r="F33" s="447"/>
      <c r="G33" s="447"/>
      <c r="H33" s="447"/>
      <c r="I33" s="447"/>
      <c r="J33" s="163"/>
      <c r="K33" s="182"/>
      <c r="L33" s="288"/>
      <c r="M33" s="375"/>
      <c r="N33" s="376"/>
      <c r="O33" s="364">
        <f>L33</f>
        <v>0</v>
      </c>
      <c r="P33" s="251"/>
      <c r="Q33" s="252"/>
      <c r="R33" s="288"/>
      <c r="S33" s="375"/>
      <c r="T33" s="376"/>
      <c r="U33" s="288"/>
      <c r="V33" s="375"/>
      <c r="W33" s="376"/>
      <c r="X33" s="364">
        <f>U33</f>
        <v>0</v>
      </c>
      <c r="Y33" s="251"/>
      <c r="Z33" s="252"/>
      <c r="AA33" s="288"/>
      <c r="AB33" s="375"/>
      <c r="AC33" s="376"/>
      <c r="AD33" s="364">
        <f t="shared" ref="AD33:AD43" si="1">(L33*1.4)+(U33*1.4)</f>
        <v>0</v>
      </c>
      <c r="AE33" s="251"/>
      <c r="AF33" s="252"/>
    </row>
    <row r="34" spans="2:35" ht="16.5" customHeight="1">
      <c r="B34" s="446" t="s">
        <v>177</v>
      </c>
      <c r="C34" s="447"/>
      <c r="D34" s="447"/>
      <c r="E34" s="447"/>
      <c r="F34" s="447"/>
      <c r="G34" s="447"/>
      <c r="H34" s="447"/>
      <c r="I34" s="447"/>
      <c r="J34" s="163"/>
      <c r="K34" s="182"/>
      <c r="L34" s="288"/>
      <c r="M34" s="375"/>
      <c r="N34" s="376"/>
      <c r="O34" s="364">
        <f>L34</f>
        <v>0</v>
      </c>
      <c r="P34" s="251"/>
      <c r="Q34" s="252"/>
      <c r="R34" s="288"/>
      <c r="S34" s="375"/>
      <c r="T34" s="376"/>
      <c r="U34" s="288"/>
      <c r="V34" s="375"/>
      <c r="W34" s="376"/>
      <c r="X34" s="364">
        <f>U34</f>
        <v>0</v>
      </c>
      <c r="Y34" s="251"/>
      <c r="Z34" s="252"/>
      <c r="AA34" s="288"/>
      <c r="AB34" s="375"/>
      <c r="AC34" s="376"/>
      <c r="AD34" s="364">
        <f t="shared" si="1"/>
        <v>0</v>
      </c>
      <c r="AE34" s="251"/>
      <c r="AF34" s="252"/>
    </row>
    <row r="35" spans="2:35" ht="16.5" customHeight="1">
      <c r="B35" s="440" t="s">
        <v>178</v>
      </c>
      <c r="C35" s="441"/>
      <c r="D35" s="441"/>
      <c r="E35" s="441"/>
      <c r="F35" s="441"/>
      <c r="G35" s="441"/>
      <c r="H35" s="441"/>
      <c r="I35" s="441"/>
      <c r="J35" s="441"/>
      <c r="K35" s="442"/>
      <c r="L35" s="288"/>
      <c r="M35" s="375"/>
      <c r="N35" s="376"/>
      <c r="O35" s="364">
        <f t="shared" ref="O35:O43" si="2">L35</f>
        <v>0</v>
      </c>
      <c r="P35" s="251"/>
      <c r="Q35" s="252"/>
      <c r="R35" s="288"/>
      <c r="S35" s="375"/>
      <c r="T35" s="376"/>
      <c r="U35" s="288"/>
      <c r="V35" s="375"/>
      <c r="W35" s="376"/>
      <c r="X35" s="364">
        <f t="shared" ref="X35:X43" si="3">U35</f>
        <v>0</v>
      </c>
      <c r="Y35" s="251"/>
      <c r="Z35" s="252"/>
      <c r="AA35" s="288"/>
      <c r="AB35" s="375"/>
      <c r="AC35" s="376"/>
      <c r="AD35" s="364">
        <f t="shared" si="1"/>
        <v>0</v>
      </c>
      <c r="AE35" s="251"/>
      <c r="AF35" s="252"/>
    </row>
    <row r="36" spans="2:35" ht="16.5" customHeight="1">
      <c r="B36" s="446" t="s">
        <v>179</v>
      </c>
      <c r="C36" s="447"/>
      <c r="D36" s="447"/>
      <c r="E36" s="447"/>
      <c r="F36" s="447"/>
      <c r="G36" s="447"/>
      <c r="H36" s="447"/>
      <c r="I36" s="447"/>
      <c r="J36" s="163"/>
      <c r="K36" s="182"/>
      <c r="L36" s="288"/>
      <c r="M36" s="375"/>
      <c r="N36" s="376"/>
      <c r="O36" s="364">
        <f t="shared" si="2"/>
        <v>0</v>
      </c>
      <c r="P36" s="251"/>
      <c r="Q36" s="252"/>
      <c r="R36" s="288"/>
      <c r="S36" s="375"/>
      <c r="T36" s="376"/>
      <c r="U36" s="288"/>
      <c r="V36" s="375"/>
      <c r="W36" s="376"/>
      <c r="X36" s="364">
        <f t="shared" si="3"/>
        <v>0</v>
      </c>
      <c r="Y36" s="251"/>
      <c r="Z36" s="252"/>
      <c r="AA36" s="288"/>
      <c r="AB36" s="375"/>
      <c r="AC36" s="376"/>
      <c r="AD36" s="364">
        <f t="shared" si="1"/>
        <v>0</v>
      </c>
      <c r="AE36" s="251"/>
      <c r="AF36" s="252"/>
    </row>
    <row r="37" spans="2:35" ht="16.5" customHeight="1">
      <c r="B37" s="446" t="s">
        <v>180</v>
      </c>
      <c r="C37" s="447"/>
      <c r="D37" s="447"/>
      <c r="E37" s="447"/>
      <c r="F37" s="447"/>
      <c r="G37" s="447"/>
      <c r="H37" s="447"/>
      <c r="I37" s="447"/>
      <c r="J37" s="163"/>
      <c r="K37" s="182"/>
      <c r="L37" s="288"/>
      <c r="M37" s="375"/>
      <c r="N37" s="376"/>
      <c r="O37" s="364">
        <f t="shared" si="2"/>
        <v>0</v>
      </c>
      <c r="P37" s="251"/>
      <c r="Q37" s="252"/>
      <c r="R37" s="288"/>
      <c r="S37" s="375"/>
      <c r="T37" s="376"/>
      <c r="U37" s="288"/>
      <c r="V37" s="375"/>
      <c r="W37" s="376"/>
      <c r="X37" s="364">
        <f t="shared" si="3"/>
        <v>0</v>
      </c>
      <c r="Y37" s="251"/>
      <c r="Z37" s="252"/>
      <c r="AA37" s="288"/>
      <c r="AB37" s="375"/>
      <c r="AC37" s="376"/>
      <c r="AD37" s="364">
        <f t="shared" si="1"/>
        <v>0</v>
      </c>
      <c r="AE37" s="251"/>
      <c r="AF37" s="252"/>
    </row>
    <row r="38" spans="2:35" ht="16.5" customHeight="1">
      <c r="B38" s="446" t="s">
        <v>181</v>
      </c>
      <c r="C38" s="447"/>
      <c r="D38" s="447"/>
      <c r="E38" s="447"/>
      <c r="F38" s="447"/>
      <c r="G38" s="447"/>
      <c r="H38" s="447"/>
      <c r="I38" s="447"/>
      <c r="J38" s="447"/>
      <c r="K38" s="448"/>
      <c r="L38" s="288"/>
      <c r="M38" s="375"/>
      <c r="N38" s="376"/>
      <c r="O38" s="364">
        <f t="shared" si="2"/>
        <v>0</v>
      </c>
      <c r="P38" s="251"/>
      <c r="Q38" s="252"/>
      <c r="R38" s="288"/>
      <c r="S38" s="375"/>
      <c r="T38" s="376"/>
      <c r="U38" s="288"/>
      <c r="V38" s="375"/>
      <c r="W38" s="376"/>
      <c r="X38" s="364">
        <f t="shared" si="3"/>
        <v>0</v>
      </c>
      <c r="Y38" s="251"/>
      <c r="Z38" s="252"/>
      <c r="AA38" s="288"/>
      <c r="AB38" s="375"/>
      <c r="AC38" s="376"/>
      <c r="AD38" s="364">
        <f t="shared" si="1"/>
        <v>0</v>
      </c>
      <c r="AE38" s="251"/>
      <c r="AF38" s="252"/>
    </row>
    <row r="39" spans="2:35" ht="16.5" customHeight="1">
      <c r="B39" s="446" t="s">
        <v>182</v>
      </c>
      <c r="C39" s="447"/>
      <c r="D39" s="447"/>
      <c r="E39" s="447"/>
      <c r="F39" s="447"/>
      <c r="G39" s="447"/>
      <c r="H39" s="447"/>
      <c r="I39" s="447"/>
      <c r="J39" s="163"/>
      <c r="K39" s="182"/>
      <c r="L39" s="288"/>
      <c r="M39" s="375"/>
      <c r="N39" s="376"/>
      <c r="O39" s="364">
        <f t="shared" si="2"/>
        <v>0</v>
      </c>
      <c r="P39" s="251"/>
      <c r="Q39" s="252"/>
      <c r="R39" s="288"/>
      <c r="S39" s="375"/>
      <c r="T39" s="376"/>
      <c r="U39" s="288"/>
      <c r="V39" s="375"/>
      <c r="W39" s="376"/>
      <c r="X39" s="364">
        <f t="shared" si="3"/>
        <v>0</v>
      </c>
      <c r="Y39" s="251"/>
      <c r="Z39" s="252"/>
      <c r="AA39" s="288"/>
      <c r="AB39" s="375"/>
      <c r="AC39" s="376"/>
      <c r="AD39" s="364">
        <f t="shared" si="1"/>
        <v>0</v>
      </c>
      <c r="AE39" s="251"/>
      <c r="AF39" s="252"/>
    </row>
    <row r="40" spans="2:35" ht="16.5" customHeight="1">
      <c r="B40" s="446" t="s">
        <v>183</v>
      </c>
      <c r="C40" s="447"/>
      <c r="D40" s="447"/>
      <c r="E40" s="447"/>
      <c r="F40" s="447"/>
      <c r="G40" s="447"/>
      <c r="H40" s="447"/>
      <c r="I40" s="447"/>
      <c r="J40" s="163"/>
      <c r="K40" s="182"/>
      <c r="L40" s="288"/>
      <c r="M40" s="375"/>
      <c r="N40" s="376"/>
      <c r="O40" s="364">
        <f t="shared" si="2"/>
        <v>0</v>
      </c>
      <c r="P40" s="251"/>
      <c r="Q40" s="252"/>
      <c r="R40" s="288"/>
      <c r="S40" s="375"/>
      <c r="T40" s="376"/>
      <c r="U40" s="288"/>
      <c r="V40" s="375"/>
      <c r="W40" s="376"/>
      <c r="X40" s="364">
        <f t="shared" si="3"/>
        <v>0</v>
      </c>
      <c r="Y40" s="251"/>
      <c r="Z40" s="252"/>
      <c r="AA40" s="288"/>
      <c r="AB40" s="375"/>
      <c r="AC40" s="376"/>
      <c r="AD40" s="364">
        <f t="shared" si="1"/>
        <v>0</v>
      </c>
      <c r="AE40" s="251"/>
      <c r="AF40" s="252"/>
    </row>
    <row r="41" spans="2:35" ht="16.5" customHeight="1">
      <c r="B41" s="446" t="s">
        <v>184</v>
      </c>
      <c r="C41" s="447"/>
      <c r="D41" s="447"/>
      <c r="E41" s="447"/>
      <c r="F41" s="447"/>
      <c r="G41" s="447"/>
      <c r="H41" s="447"/>
      <c r="I41" s="447"/>
      <c r="J41" s="163"/>
      <c r="K41" s="182"/>
      <c r="L41" s="288"/>
      <c r="M41" s="375"/>
      <c r="N41" s="376"/>
      <c r="O41" s="364">
        <f t="shared" si="2"/>
        <v>0</v>
      </c>
      <c r="P41" s="251"/>
      <c r="Q41" s="252"/>
      <c r="R41" s="288"/>
      <c r="S41" s="375"/>
      <c r="T41" s="376"/>
      <c r="U41" s="288"/>
      <c r="V41" s="375"/>
      <c r="W41" s="376"/>
      <c r="X41" s="364">
        <f t="shared" si="3"/>
        <v>0</v>
      </c>
      <c r="Y41" s="251"/>
      <c r="Z41" s="252"/>
      <c r="AA41" s="288"/>
      <c r="AB41" s="375"/>
      <c r="AC41" s="376"/>
      <c r="AD41" s="364">
        <f t="shared" si="1"/>
        <v>0</v>
      </c>
      <c r="AE41" s="251"/>
      <c r="AF41" s="252"/>
    </row>
    <row r="42" spans="2:35" ht="16.5" customHeight="1">
      <c r="B42" s="446" t="s">
        <v>185</v>
      </c>
      <c r="C42" s="447"/>
      <c r="D42" s="447"/>
      <c r="E42" s="447"/>
      <c r="F42" s="447"/>
      <c r="G42" s="447"/>
      <c r="H42" s="447"/>
      <c r="I42" s="447"/>
      <c r="J42" s="163"/>
      <c r="K42" s="182"/>
      <c r="L42" s="288"/>
      <c r="M42" s="375"/>
      <c r="N42" s="376"/>
      <c r="O42" s="364">
        <f t="shared" si="2"/>
        <v>0</v>
      </c>
      <c r="P42" s="251"/>
      <c r="Q42" s="252"/>
      <c r="R42" s="288"/>
      <c r="S42" s="375"/>
      <c r="T42" s="376"/>
      <c r="U42" s="288"/>
      <c r="V42" s="375"/>
      <c r="W42" s="376"/>
      <c r="X42" s="364">
        <f t="shared" si="3"/>
        <v>0</v>
      </c>
      <c r="Y42" s="251"/>
      <c r="Z42" s="252"/>
      <c r="AA42" s="288"/>
      <c r="AB42" s="375"/>
      <c r="AC42" s="376"/>
      <c r="AD42" s="364">
        <f t="shared" si="1"/>
        <v>0</v>
      </c>
      <c r="AE42" s="251"/>
      <c r="AF42" s="252"/>
    </row>
    <row r="43" spans="2:35" ht="16.5" customHeight="1">
      <c r="B43" s="446" t="s">
        <v>186</v>
      </c>
      <c r="C43" s="447"/>
      <c r="D43" s="447"/>
      <c r="E43" s="447"/>
      <c r="F43" s="447"/>
      <c r="G43" s="447"/>
      <c r="H43" s="447"/>
      <c r="I43" s="447"/>
      <c r="J43" s="163"/>
      <c r="K43" s="182"/>
      <c r="L43" s="288"/>
      <c r="M43" s="375"/>
      <c r="N43" s="376"/>
      <c r="O43" s="364">
        <f t="shared" si="2"/>
        <v>0</v>
      </c>
      <c r="P43" s="251"/>
      <c r="Q43" s="252"/>
      <c r="R43" s="288"/>
      <c r="S43" s="375"/>
      <c r="T43" s="376"/>
      <c r="U43" s="288"/>
      <c r="V43" s="375"/>
      <c r="W43" s="376"/>
      <c r="X43" s="364">
        <f t="shared" si="3"/>
        <v>0</v>
      </c>
      <c r="Y43" s="251"/>
      <c r="Z43" s="252"/>
      <c r="AA43" s="288"/>
      <c r="AB43" s="375"/>
      <c r="AC43" s="376"/>
      <c r="AD43" s="364">
        <f t="shared" si="1"/>
        <v>0</v>
      </c>
      <c r="AE43" s="251"/>
      <c r="AF43" s="252"/>
    </row>
    <row r="44" spans="2:35" ht="16.5" customHeight="1">
      <c r="B44" s="329" t="s">
        <v>161</v>
      </c>
      <c r="C44" s="419"/>
      <c r="D44" s="419"/>
      <c r="E44" s="419"/>
      <c r="F44" s="419"/>
      <c r="G44" s="419"/>
      <c r="H44" s="419"/>
      <c r="I44" s="419"/>
      <c r="J44" s="419"/>
      <c r="K44" s="420"/>
      <c r="L44" s="364">
        <f>SUM(更新１難易度C術者総数その１,更新１難易度C術者総数その２)</f>
        <v>0</v>
      </c>
      <c r="M44" s="251"/>
      <c r="N44" s="252"/>
      <c r="O44" s="364">
        <f>SUM(更新１難易度C術者16歳未満その１,更新１難易度C術者16歳未満その２)</f>
        <v>0</v>
      </c>
      <c r="P44" s="251"/>
      <c r="Q44" s="252"/>
      <c r="R44" s="364"/>
      <c r="S44" s="251"/>
      <c r="T44" s="252"/>
      <c r="U44" s="364">
        <f>SUM(更新１難易度C助手総数その１,更新１難易度C助手総数その２)</f>
        <v>0</v>
      </c>
      <c r="V44" s="251"/>
      <c r="W44" s="252"/>
      <c r="X44" s="364">
        <f>SUM(更新１難易度C助手16歳未満その１,更新１難易度C助手16歳未満その２)</f>
        <v>0</v>
      </c>
      <c r="Y44" s="251"/>
      <c r="Z44" s="252"/>
      <c r="AA44" s="364"/>
      <c r="AB44" s="251"/>
      <c r="AC44" s="252"/>
      <c r="AD44" s="364">
        <f>SUM(更新１難易度C合計件数その１,更新１難易度C合計件数その２)</f>
        <v>0</v>
      </c>
      <c r="AE44" s="251"/>
      <c r="AF44" s="252"/>
      <c r="AG44"/>
      <c r="AH44"/>
      <c r="AI44"/>
    </row>
    <row r="45" spans="2:35" ht="16.5" customHeight="1">
      <c r="R45" s="416"/>
      <c r="S45" s="416"/>
      <c r="T45" s="416"/>
      <c r="U45" s="416"/>
      <c r="V45" s="19"/>
      <c r="W45" s="19"/>
      <c r="X45" s="19"/>
      <c r="Y45" s="19"/>
      <c r="AA45" s="416"/>
      <c r="AB45" s="416"/>
      <c r="AC45" s="416"/>
      <c r="AD45" s="416"/>
      <c r="AE45" s="19"/>
      <c r="AF45" s="19"/>
      <c r="AG45"/>
      <c r="AH45"/>
      <c r="AI45"/>
    </row>
    <row r="46" spans="2:35" ht="16.5" customHeight="1">
      <c r="T46" s="21"/>
      <c r="U46" s="19"/>
      <c r="V46" s="19"/>
      <c r="W46" s="19"/>
      <c r="Z46" s="21"/>
      <c r="AA46" s="19"/>
      <c r="AB46" s="19"/>
      <c r="AC46" s="19"/>
      <c r="AD46" s="19"/>
      <c r="AE46" s="19"/>
      <c r="AF46" s="19"/>
    </row>
    <row r="47" spans="2:35" ht="16.5" customHeight="1"/>
    <row r="48" spans="2:35" ht="16.5" customHeight="1"/>
  </sheetData>
  <sheetProtection algorithmName="SHA-512" hashValue="ph7d9skWCg7zl49pMlHPqNqEGPP4XFbKw4ptPNz5nNc0eRHo/83Rh+swBdJL9JAgXztoNOjdmL9+e7gDivROng==" saltValue="8m2cWWrDBRLki30LDO5hCA==" spinCount="100000" sheet="1" objects="1" scenarios="1"/>
  <mergeCells count="206">
    <mergeCell ref="B15:K15"/>
    <mergeCell ref="L15:N15"/>
    <mergeCell ref="O15:Q15"/>
    <mergeCell ref="R15:T15"/>
    <mergeCell ref="U15:W15"/>
    <mergeCell ref="C6:AE7"/>
    <mergeCell ref="B9:D9"/>
    <mergeCell ref="E9:O9"/>
    <mergeCell ref="B12:K13"/>
    <mergeCell ref="L12:T12"/>
    <mergeCell ref="U12:AC12"/>
    <mergeCell ref="AD12:AF12"/>
    <mergeCell ref="L13:N13"/>
    <mergeCell ref="O13:Q13"/>
    <mergeCell ref="R13:T13"/>
    <mergeCell ref="U13:W13"/>
    <mergeCell ref="X13:Z13"/>
    <mergeCell ref="AA13:AC13"/>
    <mergeCell ref="AD13:AF13"/>
    <mergeCell ref="X15:Z15"/>
    <mergeCell ref="AA15:AC15"/>
    <mergeCell ref="AD15:AF15"/>
    <mergeCell ref="B16:I16"/>
    <mergeCell ref="L16:N16"/>
    <mergeCell ref="O16:Q16"/>
    <mergeCell ref="R16:T16"/>
    <mergeCell ref="U16:W16"/>
    <mergeCell ref="X16:Z16"/>
    <mergeCell ref="AA16:AC16"/>
    <mergeCell ref="AD16:AF16"/>
    <mergeCell ref="B17:K17"/>
    <mergeCell ref="L17:N17"/>
    <mergeCell ref="O17:Q17"/>
    <mergeCell ref="R17:T17"/>
    <mergeCell ref="U17:W17"/>
    <mergeCell ref="X17:Z17"/>
    <mergeCell ref="AA17:AC17"/>
    <mergeCell ref="AD17:AF17"/>
    <mergeCell ref="AA18:AC18"/>
    <mergeCell ref="AD18:AF18"/>
    <mergeCell ref="L19:N20"/>
    <mergeCell ref="O19:Q20"/>
    <mergeCell ref="R19:T20"/>
    <mergeCell ref="U19:W20"/>
    <mergeCell ref="X19:Z20"/>
    <mergeCell ref="AA19:AC20"/>
    <mergeCell ref="AD19:AF20"/>
    <mergeCell ref="L18:N18"/>
    <mergeCell ref="O18:Q18"/>
    <mergeCell ref="R18:T18"/>
    <mergeCell ref="U18:W18"/>
    <mergeCell ref="X18:Z18"/>
    <mergeCell ref="AD21:AF22"/>
    <mergeCell ref="L23:N23"/>
    <mergeCell ref="O23:Q23"/>
    <mergeCell ref="R23:T23"/>
    <mergeCell ref="U23:W23"/>
    <mergeCell ref="X23:Z23"/>
    <mergeCell ref="AA23:AC23"/>
    <mergeCell ref="AD23:AF23"/>
    <mergeCell ref="L21:N22"/>
    <mergeCell ref="O21:Q22"/>
    <mergeCell ref="R21:T22"/>
    <mergeCell ref="U21:W22"/>
    <mergeCell ref="X21:Z22"/>
    <mergeCell ref="AA21:AC22"/>
    <mergeCell ref="AD24:AF24"/>
    <mergeCell ref="L25:N25"/>
    <mergeCell ref="O25:Q25"/>
    <mergeCell ref="R25:T25"/>
    <mergeCell ref="U25:W25"/>
    <mergeCell ref="X25:Z25"/>
    <mergeCell ref="AA25:AC25"/>
    <mergeCell ref="AD25:AF25"/>
    <mergeCell ref="L24:N24"/>
    <mergeCell ref="O24:Q24"/>
    <mergeCell ref="R24:T24"/>
    <mergeCell ref="U24:W24"/>
    <mergeCell ref="X24:Z24"/>
    <mergeCell ref="AA24:AC24"/>
    <mergeCell ref="U30:W30"/>
    <mergeCell ref="X30:Z30"/>
    <mergeCell ref="AA30:AC30"/>
    <mergeCell ref="AD30:AF30"/>
    <mergeCell ref="AA27:AC27"/>
    <mergeCell ref="AD27:AF27"/>
    <mergeCell ref="B27:I27"/>
    <mergeCell ref="L27:N27"/>
    <mergeCell ref="O27:Q27"/>
    <mergeCell ref="R27:T27"/>
    <mergeCell ref="U27:W27"/>
    <mergeCell ref="X27:Z27"/>
    <mergeCell ref="L30:N30"/>
    <mergeCell ref="O30:Q30"/>
    <mergeCell ref="R30:T30"/>
    <mergeCell ref="B34:I34"/>
    <mergeCell ref="L34:N34"/>
    <mergeCell ref="O34:Q34"/>
    <mergeCell ref="R34:T34"/>
    <mergeCell ref="U34:W34"/>
    <mergeCell ref="X34:Z34"/>
    <mergeCell ref="AA34:AC34"/>
    <mergeCell ref="AD34:AF34"/>
    <mergeCell ref="B33:I33"/>
    <mergeCell ref="L33:N33"/>
    <mergeCell ref="O33:Q33"/>
    <mergeCell ref="R33:T33"/>
    <mergeCell ref="U33:W33"/>
    <mergeCell ref="X33:Z33"/>
    <mergeCell ref="AA33:AC33"/>
    <mergeCell ref="AD33:AF33"/>
    <mergeCell ref="B36:I36"/>
    <mergeCell ref="L36:N36"/>
    <mergeCell ref="O36:Q36"/>
    <mergeCell ref="R36:T36"/>
    <mergeCell ref="U36:W36"/>
    <mergeCell ref="X36:Z36"/>
    <mergeCell ref="AA36:AC36"/>
    <mergeCell ref="AD36:AF36"/>
    <mergeCell ref="B35:K35"/>
    <mergeCell ref="L35:N35"/>
    <mergeCell ref="O35:Q35"/>
    <mergeCell ref="R35:T35"/>
    <mergeCell ref="U35:W35"/>
    <mergeCell ref="X35:Z35"/>
    <mergeCell ref="AD35:AF35"/>
    <mergeCell ref="B38:K38"/>
    <mergeCell ref="L38:N38"/>
    <mergeCell ref="O38:Q38"/>
    <mergeCell ref="R38:T38"/>
    <mergeCell ref="U38:W38"/>
    <mergeCell ref="X38:Z38"/>
    <mergeCell ref="AA38:AC38"/>
    <mergeCell ref="AD38:AF38"/>
    <mergeCell ref="B37:I37"/>
    <mergeCell ref="L37:N37"/>
    <mergeCell ref="O37:Q37"/>
    <mergeCell ref="R37:T37"/>
    <mergeCell ref="U37:W37"/>
    <mergeCell ref="X37:Z37"/>
    <mergeCell ref="B40:I40"/>
    <mergeCell ref="L40:N40"/>
    <mergeCell ref="O40:Q40"/>
    <mergeCell ref="R40:T40"/>
    <mergeCell ref="U40:W40"/>
    <mergeCell ref="X40:Z40"/>
    <mergeCell ref="AA40:AC40"/>
    <mergeCell ref="AD40:AF40"/>
    <mergeCell ref="B39:I39"/>
    <mergeCell ref="L39:N39"/>
    <mergeCell ref="O39:Q39"/>
    <mergeCell ref="R39:T39"/>
    <mergeCell ref="U39:W39"/>
    <mergeCell ref="X39:Z39"/>
    <mergeCell ref="U42:W42"/>
    <mergeCell ref="X42:Z42"/>
    <mergeCell ref="AA42:AC42"/>
    <mergeCell ref="AD42:AF42"/>
    <mergeCell ref="B41:I41"/>
    <mergeCell ref="L41:N41"/>
    <mergeCell ref="O41:Q41"/>
    <mergeCell ref="R41:T41"/>
    <mergeCell ref="U41:W41"/>
    <mergeCell ref="X41:Z41"/>
    <mergeCell ref="B42:I42"/>
    <mergeCell ref="L42:N42"/>
    <mergeCell ref="O42:Q42"/>
    <mergeCell ref="R42:T42"/>
    <mergeCell ref="B44:K44"/>
    <mergeCell ref="L44:N44"/>
    <mergeCell ref="O44:Q44"/>
    <mergeCell ref="R44:T44"/>
    <mergeCell ref="U44:W44"/>
    <mergeCell ref="X44:Z44"/>
    <mergeCell ref="AA44:AC44"/>
    <mergeCell ref="AD44:AF44"/>
    <mergeCell ref="B43:I43"/>
    <mergeCell ref="L43:N43"/>
    <mergeCell ref="O43:Q43"/>
    <mergeCell ref="R43:T43"/>
    <mergeCell ref="U43:W43"/>
    <mergeCell ref="X43:Z43"/>
    <mergeCell ref="B19:K19"/>
    <mergeCell ref="B20:K20"/>
    <mergeCell ref="B21:K21"/>
    <mergeCell ref="B22:K22"/>
    <mergeCell ref="B23:K23"/>
    <mergeCell ref="B29:K29"/>
    <mergeCell ref="R45:U45"/>
    <mergeCell ref="AA45:AD45"/>
    <mergeCell ref="L29:N29"/>
    <mergeCell ref="O29:Q29"/>
    <mergeCell ref="R29:T29"/>
    <mergeCell ref="U29:W29"/>
    <mergeCell ref="X29:Z29"/>
    <mergeCell ref="AA29:AC29"/>
    <mergeCell ref="AD29:AF29"/>
    <mergeCell ref="AA43:AC43"/>
    <mergeCell ref="AD43:AF43"/>
    <mergeCell ref="AA41:AC41"/>
    <mergeCell ref="AD41:AF41"/>
    <mergeCell ref="AA39:AC39"/>
    <mergeCell ref="AD39:AF39"/>
    <mergeCell ref="AA37:AC37"/>
    <mergeCell ref="AD37:AF37"/>
    <mergeCell ref="AA35:AC35"/>
  </mergeCells>
  <phoneticPr fontId="3"/>
  <printOptions horizontalCentered="1"/>
  <pageMargins left="0.78740157480314965" right="0.55118110236220474" top="0.78740157480314965" bottom="0.59055118110236227" header="0.51181102362204722" footer="0.51181102362204722"/>
  <pageSetup paperSize="9" scale="98" orientation="portrait" r:id="rId1"/>
  <headerFooter alignWithMargins="0"/>
  <ignoredErrors>
    <ignoredError sqref="E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AC173"/>
  <sheetViews>
    <sheetView showGridLines="0" showRowColHeaders="0" zoomScaleNormal="100" workbookViewId="0">
      <selection activeCell="D6" sqref="D6:Z7"/>
    </sheetView>
  </sheetViews>
  <sheetFormatPr defaultColWidth="2.5" defaultRowHeight="13.5"/>
  <cols>
    <col min="1" max="11" width="3" style="89" customWidth="1"/>
    <col min="12" max="14" width="3.5" style="89" customWidth="1"/>
    <col min="15" max="17" width="3" style="89" customWidth="1"/>
    <col min="18" max="18" width="3.5" style="89" customWidth="1"/>
    <col min="19" max="20" width="3.5" style="83" customWidth="1"/>
    <col min="21" max="26" width="3" style="83" customWidth="1"/>
    <col min="27" max="29" width="2.5" style="83" customWidth="1"/>
    <col min="30" max="16384" width="2.5" style="83"/>
  </cols>
  <sheetData>
    <row r="1" spans="1:29" s="90" customFormat="1" ht="12" customHeight="1">
      <c r="A1" s="93" t="s">
        <v>9</v>
      </c>
      <c r="B1" s="93"/>
      <c r="C1" s="93"/>
      <c r="D1" s="93"/>
      <c r="E1" s="93"/>
      <c r="F1" s="94"/>
      <c r="G1" s="93"/>
      <c r="H1" s="93"/>
      <c r="I1" s="93"/>
      <c r="J1" s="93"/>
      <c r="K1" s="93"/>
      <c r="L1" s="93"/>
      <c r="M1" s="93"/>
      <c r="N1" s="93"/>
      <c r="O1" s="93"/>
      <c r="P1" s="93"/>
      <c r="Q1" s="93"/>
      <c r="R1" s="93"/>
      <c r="S1" s="463" t="s">
        <v>10</v>
      </c>
      <c r="T1" s="463"/>
      <c r="U1" s="463"/>
      <c r="V1" s="463"/>
      <c r="W1" s="463"/>
      <c r="X1" s="463"/>
      <c r="Y1" s="463"/>
      <c r="Z1" s="463"/>
      <c r="AA1" s="463"/>
      <c r="AB1" s="463"/>
      <c r="AC1" s="463"/>
    </row>
    <row r="2" spans="1:29" ht="12" customHeight="1">
      <c r="A2" s="95"/>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107" t="s">
        <v>227</v>
      </c>
    </row>
    <row r="3" spans="1:29">
      <c r="R3" s="96"/>
    </row>
    <row r="4" spans="1:29" ht="13.5" customHeight="1">
      <c r="A4" s="118" t="s">
        <v>281</v>
      </c>
      <c r="B4" s="83"/>
      <c r="C4" s="83"/>
      <c r="R4" s="96"/>
    </row>
    <row r="5" spans="1:29" ht="13.5" customHeight="1">
      <c r="R5" s="96"/>
    </row>
    <row r="6" spans="1:29" ht="15" customHeight="1">
      <c r="C6" s="83"/>
      <c r="D6" s="464" t="s">
        <v>221</v>
      </c>
      <c r="E6" s="465"/>
      <c r="F6" s="465"/>
      <c r="G6" s="465"/>
      <c r="H6" s="465"/>
      <c r="I6" s="465"/>
      <c r="J6" s="465"/>
      <c r="K6" s="465"/>
      <c r="L6" s="465"/>
      <c r="M6" s="465"/>
      <c r="N6" s="465"/>
      <c r="O6" s="465"/>
      <c r="P6" s="465"/>
      <c r="Q6" s="465"/>
      <c r="R6" s="465"/>
      <c r="S6" s="465"/>
      <c r="T6" s="465"/>
      <c r="U6" s="465"/>
      <c r="V6" s="465"/>
      <c r="W6" s="465"/>
      <c r="X6" s="465"/>
      <c r="Y6" s="465"/>
      <c r="Z6" s="466"/>
    </row>
    <row r="7" spans="1:29" ht="15" customHeight="1">
      <c r="C7" s="97"/>
      <c r="D7" s="467"/>
      <c r="E7" s="468"/>
      <c r="F7" s="468"/>
      <c r="G7" s="468"/>
      <c r="H7" s="468"/>
      <c r="I7" s="468"/>
      <c r="J7" s="468"/>
      <c r="K7" s="468"/>
      <c r="L7" s="468"/>
      <c r="M7" s="468"/>
      <c r="N7" s="468"/>
      <c r="O7" s="468"/>
      <c r="P7" s="468"/>
      <c r="Q7" s="468"/>
      <c r="R7" s="468"/>
      <c r="S7" s="468"/>
      <c r="T7" s="468"/>
      <c r="U7" s="468"/>
      <c r="V7" s="468"/>
      <c r="W7" s="468"/>
      <c r="X7" s="468"/>
      <c r="Y7" s="468"/>
      <c r="Z7" s="469"/>
    </row>
    <row r="8" spans="1:29" ht="15.6" customHeight="1">
      <c r="F8" s="98"/>
    </row>
    <row r="9" spans="1:29" ht="23.1" customHeight="1">
      <c r="B9" s="470" t="s">
        <v>34</v>
      </c>
      <c r="C9" s="471"/>
      <c r="D9" s="472"/>
      <c r="E9" s="357">
        <f>'１'!F12</f>
        <v>0</v>
      </c>
      <c r="F9" s="358"/>
      <c r="G9" s="358"/>
      <c r="H9" s="358"/>
      <c r="I9" s="358"/>
      <c r="J9" s="358"/>
      <c r="K9" s="358"/>
      <c r="L9" s="358"/>
      <c r="M9" s="358"/>
      <c r="N9" s="358"/>
      <c r="O9" s="359"/>
      <c r="Q9" s="99" t="s">
        <v>44</v>
      </c>
      <c r="W9" s="100"/>
    </row>
    <row r="10" spans="1:29">
      <c r="B10" s="101"/>
      <c r="C10" s="101"/>
      <c r="D10" s="101"/>
      <c r="F10" s="98"/>
    </row>
    <row r="11" spans="1:29">
      <c r="B11" s="101"/>
      <c r="C11" s="101"/>
      <c r="D11" s="101"/>
      <c r="F11" s="98"/>
    </row>
    <row r="12" spans="1:29" ht="23.85" customHeight="1">
      <c r="C12" s="83"/>
      <c r="D12" s="473"/>
      <c r="E12" s="474"/>
      <c r="F12" s="474"/>
      <c r="G12" s="474"/>
      <c r="H12" s="475"/>
      <c r="I12" s="198" t="s">
        <v>11</v>
      </c>
      <c r="J12" s="479"/>
      <c r="K12" s="479"/>
      <c r="L12" s="479"/>
      <c r="M12" s="479"/>
      <c r="N12" s="480"/>
      <c r="O12" s="198" t="s">
        <v>57</v>
      </c>
      <c r="P12" s="479"/>
      <c r="Q12" s="479"/>
      <c r="R12" s="479"/>
      <c r="S12" s="479"/>
      <c r="T12" s="480"/>
      <c r="U12" s="198" t="s">
        <v>30</v>
      </c>
      <c r="V12" s="479"/>
      <c r="W12" s="479"/>
      <c r="X12" s="479"/>
      <c r="Y12" s="479"/>
      <c r="Z12" s="480"/>
    </row>
    <row r="13" spans="1:29" ht="23.85" customHeight="1">
      <c r="C13" s="83"/>
      <c r="D13" s="476"/>
      <c r="E13" s="477"/>
      <c r="F13" s="477"/>
      <c r="G13" s="477"/>
      <c r="H13" s="478"/>
      <c r="I13" s="198" t="s">
        <v>31</v>
      </c>
      <c r="J13" s="481"/>
      <c r="K13" s="482"/>
      <c r="L13" s="483" t="s">
        <v>224</v>
      </c>
      <c r="M13" s="484"/>
      <c r="N13" s="485"/>
      <c r="O13" s="198" t="s">
        <v>31</v>
      </c>
      <c r="P13" s="481"/>
      <c r="Q13" s="481"/>
      <c r="R13" s="486" t="s">
        <v>224</v>
      </c>
      <c r="S13" s="484"/>
      <c r="T13" s="484"/>
      <c r="U13" s="198" t="s">
        <v>31</v>
      </c>
      <c r="V13" s="481"/>
      <c r="W13" s="481"/>
      <c r="X13" s="481"/>
      <c r="Y13" s="481"/>
      <c r="Z13" s="482"/>
      <c r="AA13" s="102"/>
    </row>
    <row r="14" spans="1:29" ht="23.85" customHeight="1">
      <c r="C14" s="83"/>
      <c r="D14" s="198" t="s">
        <v>18</v>
      </c>
      <c r="E14" s="481"/>
      <c r="F14" s="481"/>
      <c r="G14" s="481"/>
      <c r="H14" s="482"/>
      <c r="I14" s="248">
        <f>('4-1'!L52-'4-1'!M52)+'4-1'!M52*0.1</f>
        <v>0</v>
      </c>
      <c r="J14" s="249"/>
      <c r="K14" s="249"/>
      <c r="L14" s="248">
        <f>'4-1'!O52+(SUM('4-1'!L15:L20))</f>
        <v>0</v>
      </c>
      <c r="M14" s="249"/>
      <c r="N14" s="249"/>
      <c r="O14" s="248">
        <f>('4-1'!U52-'4-1'!V52)+'4-1'!V52*0.1</f>
        <v>0</v>
      </c>
      <c r="P14" s="249"/>
      <c r="Q14" s="249"/>
      <c r="R14" s="248">
        <f>'4-1'!X52+(SUM('4-1'!U15:U20))</f>
        <v>0</v>
      </c>
      <c r="S14" s="249"/>
      <c r="T14" s="249"/>
      <c r="U14" s="248">
        <f>'4-1'!AD52</f>
        <v>0</v>
      </c>
      <c r="V14" s="249"/>
      <c r="W14" s="249"/>
      <c r="X14" s="249" t="e">
        <f>#REF!</f>
        <v>#REF!</v>
      </c>
      <c r="Y14" s="249"/>
      <c r="Z14" s="238"/>
    </row>
    <row r="15" spans="1:29" ht="23.85" customHeight="1">
      <c r="C15" s="83"/>
      <c r="D15" s="198" t="s">
        <v>4</v>
      </c>
      <c r="E15" s="225"/>
      <c r="F15" s="225"/>
      <c r="G15" s="225"/>
      <c r="H15" s="194"/>
      <c r="I15" s="248">
        <f>'4-3'!L42</f>
        <v>0</v>
      </c>
      <c r="J15" s="249"/>
      <c r="K15" s="238"/>
      <c r="L15" s="248">
        <f>'4-3'!O42+(SUM('4-2'!L15:L25))</f>
        <v>0</v>
      </c>
      <c r="M15" s="249"/>
      <c r="N15" s="238"/>
      <c r="O15" s="248">
        <f>'4-3'!U42</f>
        <v>0</v>
      </c>
      <c r="P15" s="249"/>
      <c r="Q15" s="238"/>
      <c r="R15" s="248">
        <f>'4-3'!X42+(SUM('4-2'!U15:U25))</f>
        <v>0</v>
      </c>
      <c r="S15" s="249"/>
      <c r="T15" s="238"/>
      <c r="U15" s="248">
        <f>'4-3'!AD42</f>
        <v>0</v>
      </c>
      <c r="V15" s="249"/>
      <c r="W15" s="249"/>
      <c r="X15" s="249" t="e">
        <f>#REF!</f>
        <v>#REF!</v>
      </c>
      <c r="Y15" s="249"/>
      <c r="Z15" s="238"/>
    </row>
    <row r="16" spans="1:29" ht="23.85" customHeight="1">
      <c r="C16" s="83"/>
      <c r="D16" s="198" t="s">
        <v>5</v>
      </c>
      <c r="E16" s="481"/>
      <c r="F16" s="481"/>
      <c r="G16" s="481"/>
      <c r="H16" s="482"/>
      <c r="I16" s="248">
        <f>'4-5'!L44</f>
        <v>0</v>
      </c>
      <c r="J16" s="249"/>
      <c r="K16" s="238"/>
      <c r="L16" s="248">
        <f>'4-5'!O44+(SUM('4-4'!L15:L29))</f>
        <v>0</v>
      </c>
      <c r="M16" s="249"/>
      <c r="N16" s="238"/>
      <c r="O16" s="248">
        <f>'4-5'!U44</f>
        <v>0</v>
      </c>
      <c r="P16" s="249"/>
      <c r="Q16" s="238"/>
      <c r="R16" s="248">
        <f>'4-5'!X44+(SUM('4-4'!U15:U29))</f>
        <v>0</v>
      </c>
      <c r="S16" s="249"/>
      <c r="T16" s="238"/>
      <c r="U16" s="248">
        <f>'4-5'!AD44</f>
        <v>0</v>
      </c>
      <c r="V16" s="249"/>
      <c r="W16" s="249"/>
      <c r="X16" s="249" t="e">
        <f>#REF!</f>
        <v>#REF!</v>
      </c>
      <c r="Y16" s="249"/>
      <c r="Z16" s="238"/>
    </row>
    <row r="17" spans="1:26" ht="23.85" customHeight="1">
      <c r="C17" s="83"/>
      <c r="D17" s="198" t="s">
        <v>203</v>
      </c>
      <c r="E17" s="481"/>
      <c r="F17" s="481"/>
      <c r="G17" s="481"/>
      <c r="H17" s="482"/>
      <c r="I17" s="248">
        <f>(SUM(I14:I16)-SUM(L14:L16))*1+SUM(L14:L16)*1.4</f>
        <v>0</v>
      </c>
      <c r="J17" s="249"/>
      <c r="K17" s="249"/>
      <c r="L17" s="249"/>
      <c r="M17" s="249"/>
      <c r="N17" s="238"/>
      <c r="O17" s="248">
        <f>(SUM(O14:O16)-SUM(R14:R16))*1+SUM(R14:R16)*1.4</f>
        <v>0</v>
      </c>
      <c r="P17" s="249"/>
      <c r="Q17" s="249"/>
      <c r="R17" s="249"/>
      <c r="S17" s="249"/>
      <c r="T17" s="238"/>
      <c r="U17" s="248">
        <f>IF(I17+O17=SUM(U14:U16),SUM(U14:U16),"ERROR!")</f>
        <v>0</v>
      </c>
      <c r="V17" s="249"/>
      <c r="W17" s="249"/>
      <c r="X17" s="249"/>
      <c r="Y17" s="249"/>
      <c r="Z17" s="238"/>
    </row>
    <row r="18" spans="1:26" ht="12" customHeight="1">
      <c r="N18" s="103"/>
      <c r="Z18" s="108" t="s">
        <v>204</v>
      </c>
    </row>
    <row r="19" spans="1:26" ht="12" customHeight="1">
      <c r="N19" s="103"/>
      <c r="Z19" s="108" t="s">
        <v>247</v>
      </c>
    </row>
    <row r="20" spans="1:26" ht="12" customHeight="1">
      <c r="N20" s="103"/>
      <c r="Z20" s="108"/>
    </row>
    <row r="21" spans="1:26" ht="12" customHeight="1"/>
    <row r="22" spans="1:26" ht="12" customHeight="1">
      <c r="A22" s="83"/>
      <c r="B22" s="83"/>
      <c r="C22" s="83"/>
      <c r="D22" s="83" t="s">
        <v>49</v>
      </c>
      <c r="E22" s="83"/>
      <c r="F22" s="83"/>
      <c r="G22" s="83"/>
      <c r="H22" s="83"/>
      <c r="K22" s="83"/>
      <c r="L22" s="83"/>
      <c r="M22" s="83"/>
      <c r="N22" s="83"/>
      <c r="O22" s="83"/>
      <c r="P22" s="83"/>
      <c r="Q22" s="83"/>
      <c r="R22" s="83"/>
    </row>
    <row r="23" spans="1:26" ht="13.15" customHeight="1">
      <c r="A23" s="83"/>
      <c r="B23" s="83"/>
      <c r="C23" s="83"/>
      <c r="D23" s="83"/>
      <c r="E23" s="83"/>
      <c r="F23" s="83"/>
      <c r="G23" s="83"/>
      <c r="H23" s="83"/>
      <c r="I23" s="83"/>
      <c r="J23" s="83"/>
      <c r="K23" s="83"/>
      <c r="L23" s="83"/>
      <c r="M23" s="83"/>
      <c r="N23" s="83"/>
      <c r="O23" s="83"/>
      <c r="P23" s="83"/>
      <c r="Q23" s="83"/>
      <c r="R23" s="83"/>
    </row>
    <row r="24" spans="1:26" s="87" customFormat="1" ht="12" customHeight="1">
      <c r="D24" s="87" t="s">
        <v>51</v>
      </c>
      <c r="E24" s="87" t="s">
        <v>50</v>
      </c>
    </row>
    <row r="25" spans="1:26" s="87" customFormat="1" ht="12" customHeight="1"/>
    <row r="26" spans="1:26" s="87" customFormat="1" ht="12" customHeight="1">
      <c r="D26" s="87" t="s">
        <v>51</v>
      </c>
      <c r="E26" s="87" t="s">
        <v>54</v>
      </c>
      <c r="K26" s="87" t="s">
        <v>55</v>
      </c>
    </row>
    <row r="27" spans="1:26" s="87" customFormat="1" ht="12" customHeight="1">
      <c r="K27" s="87" t="s">
        <v>56</v>
      </c>
    </row>
    <row r="28" spans="1:26" s="87" customFormat="1" ht="12" customHeight="1"/>
    <row r="29" spans="1:26" s="87" customFormat="1" ht="12" customHeight="1"/>
    <row r="30" spans="1:26" s="87" customFormat="1" ht="12" customHeight="1">
      <c r="C30" s="104"/>
      <c r="E30" s="83"/>
      <c r="F30" s="83"/>
      <c r="G30" s="83"/>
      <c r="H30" s="83"/>
      <c r="I30" s="83"/>
      <c r="J30" s="83"/>
      <c r="K30" s="83"/>
      <c r="L30" s="83"/>
      <c r="M30" s="83"/>
      <c r="N30" s="83"/>
      <c r="O30" s="83"/>
      <c r="P30" s="83"/>
      <c r="Q30" s="83"/>
      <c r="R30" s="83"/>
      <c r="S30" s="83"/>
      <c r="T30" s="83"/>
    </row>
    <row r="31" spans="1:26" s="87" customFormat="1" ht="12" customHeight="1">
      <c r="C31" s="104"/>
      <c r="E31" s="83"/>
      <c r="F31" s="83"/>
      <c r="G31" s="83"/>
      <c r="H31" s="83"/>
      <c r="I31" s="83"/>
      <c r="J31" s="83"/>
      <c r="K31" s="83"/>
      <c r="L31" s="83"/>
      <c r="M31" s="83"/>
      <c r="N31" s="83"/>
      <c r="O31" s="83"/>
      <c r="P31" s="83"/>
      <c r="Q31" s="83"/>
      <c r="R31" s="83"/>
      <c r="S31" s="83"/>
      <c r="T31" s="83"/>
    </row>
    <row r="32" spans="1:26" s="87" customFormat="1" ht="12" customHeight="1">
      <c r="C32" s="104"/>
      <c r="E32" s="83"/>
      <c r="F32" s="83"/>
      <c r="G32" s="83"/>
      <c r="H32" s="83"/>
      <c r="I32" s="83"/>
      <c r="J32" s="83"/>
      <c r="K32" s="83"/>
      <c r="L32" s="83"/>
      <c r="M32" s="83"/>
      <c r="N32" s="83"/>
      <c r="O32" s="83"/>
      <c r="P32" s="83"/>
      <c r="Q32" s="83"/>
      <c r="R32" s="83"/>
      <c r="S32" s="83"/>
      <c r="T32" s="83"/>
    </row>
    <row r="33" spans="1:29" s="87" customFormat="1" ht="12" customHeight="1"/>
    <row r="34" spans="1:29">
      <c r="A34" s="83"/>
      <c r="B34" s="87"/>
      <c r="C34" s="105"/>
      <c r="S34" s="89"/>
    </row>
    <row r="35" spans="1:29" s="87" customFormat="1" ht="12" customHeight="1"/>
    <row r="36" spans="1:29" s="87" customFormat="1" ht="12" customHeight="1"/>
    <row r="37" spans="1:29" ht="12" customHeight="1">
      <c r="A37" s="83"/>
      <c r="B37" s="87"/>
      <c r="C37" s="87"/>
      <c r="D37" s="83"/>
      <c r="E37" s="83"/>
      <c r="F37" s="83"/>
      <c r="G37" s="83"/>
      <c r="H37" s="83"/>
      <c r="I37" s="83"/>
      <c r="J37" s="83"/>
      <c r="K37" s="83"/>
      <c r="L37" s="83"/>
      <c r="M37" s="83"/>
      <c r="N37" s="83"/>
      <c r="O37" s="83"/>
      <c r="P37" s="83"/>
      <c r="Q37" s="83"/>
      <c r="R37" s="83"/>
    </row>
    <row r="38" spans="1:29" ht="12" customHeight="1">
      <c r="A38" s="83"/>
      <c r="B38" s="83"/>
      <c r="D38" s="83"/>
      <c r="E38" s="83"/>
      <c r="F38" s="83"/>
      <c r="G38" s="83"/>
      <c r="H38" s="83"/>
      <c r="I38" s="83"/>
      <c r="J38" s="83"/>
      <c r="K38" s="83"/>
      <c r="L38" s="83"/>
      <c r="M38" s="83"/>
      <c r="N38" s="83"/>
      <c r="O38" s="83"/>
      <c r="P38" s="83"/>
      <c r="Q38" s="83"/>
      <c r="R38" s="83"/>
    </row>
    <row r="39" spans="1:29">
      <c r="A39" s="83"/>
      <c r="B39" s="84" t="s">
        <v>212</v>
      </c>
      <c r="C39" s="84"/>
      <c r="D39" s="85" t="s">
        <v>213</v>
      </c>
      <c r="E39" s="84"/>
      <c r="F39" s="84"/>
      <c r="G39" s="84"/>
      <c r="H39" s="84"/>
      <c r="I39" s="84"/>
      <c r="J39" s="84"/>
      <c r="K39" s="84"/>
      <c r="L39" s="84"/>
      <c r="M39" s="84"/>
      <c r="N39" s="84"/>
      <c r="O39" s="84"/>
      <c r="P39" s="84"/>
      <c r="Q39" s="84"/>
      <c r="R39" s="84"/>
      <c r="S39" s="84"/>
      <c r="T39" s="84"/>
      <c r="U39" s="84"/>
      <c r="V39" s="84"/>
      <c r="W39" s="84"/>
      <c r="X39" s="84"/>
      <c r="Y39" s="84"/>
      <c r="Z39" s="84"/>
    </row>
    <row r="40" spans="1:29">
      <c r="A40" s="83"/>
      <c r="B40" s="83"/>
      <c r="C40" s="86" t="s">
        <v>205</v>
      </c>
      <c r="D40" s="83"/>
      <c r="E40" s="87"/>
      <c r="F40" s="87"/>
      <c r="G40" s="87"/>
      <c r="H40" s="87"/>
      <c r="I40" s="87"/>
      <c r="J40" s="87"/>
      <c r="K40" s="87"/>
      <c r="L40" s="87"/>
      <c r="M40" s="87"/>
      <c r="N40" s="87"/>
      <c r="O40" s="87"/>
      <c r="P40" s="87"/>
      <c r="Q40" s="87"/>
      <c r="R40" s="87"/>
      <c r="S40" s="87"/>
      <c r="T40" s="87"/>
      <c r="U40" s="87"/>
      <c r="V40" s="87"/>
      <c r="W40" s="87"/>
      <c r="X40" s="87"/>
      <c r="Y40" s="87"/>
      <c r="Z40" s="87"/>
    </row>
    <row r="41" spans="1:29">
      <c r="A41" s="83"/>
      <c r="B41" s="83"/>
      <c r="C41" s="88" t="s">
        <v>214</v>
      </c>
      <c r="D41" s="87" t="s">
        <v>252</v>
      </c>
      <c r="E41" s="87"/>
      <c r="F41" s="83"/>
      <c r="G41" s="87"/>
      <c r="H41" s="87"/>
      <c r="I41" s="87"/>
      <c r="J41" s="87"/>
      <c r="K41" s="87"/>
      <c r="L41" s="87"/>
      <c r="M41" s="87"/>
      <c r="N41" s="87"/>
      <c r="O41" s="87"/>
      <c r="P41" s="87"/>
      <c r="Q41" s="87"/>
      <c r="R41" s="87"/>
      <c r="S41" s="87"/>
      <c r="T41" s="87"/>
      <c r="U41" s="87"/>
      <c r="V41" s="87"/>
      <c r="W41" s="87"/>
      <c r="X41" s="87"/>
      <c r="Y41" s="87"/>
      <c r="Z41" s="87"/>
      <c r="AA41" s="87"/>
      <c r="AC41" s="87"/>
    </row>
    <row r="42" spans="1:29">
      <c r="A42" s="83"/>
      <c r="B42" s="83"/>
      <c r="C42" s="88" t="s">
        <v>206</v>
      </c>
      <c r="D42" s="87" t="s">
        <v>248</v>
      </c>
      <c r="E42" s="87"/>
      <c r="F42" s="83"/>
      <c r="G42" s="87"/>
      <c r="H42" s="87"/>
      <c r="I42" s="87"/>
      <c r="J42" s="87"/>
      <c r="K42" s="87"/>
      <c r="L42" s="87"/>
      <c r="M42" s="87"/>
      <c r="N42" s="87"/>
      <c r="O42" s="87"/>
      <c r="P42" s="87"/>
      <c r="Q42" s="87"/>
      <c r="R42" s="87"/>
      <c r="S42" s="87"/>
      <c r="T42" s="87"/>
      <c r="U42" s="87"/>
      <c r="V42" s="87"/>
      <c r="W42" s="87"/>
      <c r="X42" s="87"/>
      <c r="Y42" s="87"/>
      <c r="Z42" s="87"/>
      <c r="AA42" s="87"/>
      <c r="AC42" s="87"/>
    </row>
    <row r="43" spans="1:29">
      <c r="A43" s="83"/>
      <c r="B43" s="83"/>
      <c r="C43" s="87"/>
      <c r="D43" s="87" t="s">
        <v>249</v>
      </c>
      <c r="E43" s="87"/>
      <c r="F43" s="83"/>
      <c r="G43" s="87"/>
      <c r="H43" s="87"/>
      <c r="I43" s="87"/>
      <c r="J43" s="87"/>
      <c r="K43" s="87"/>
      <c r="L43" s="87"/>
      <c r="M43" s="87"/>
      <c r="N43" s="87"/>
      <c r="O43" s="87"/>
      <c r="P43" s="87"/>
      <c r="Q43" s="87"/>
      <c r="R43" s="87"/>
      <c r="S43" s="87"/>
      <c r="T43" s="87"/>
      <c r="U43" s="87"/>
      <c r="V43" s="87"/>
      <c r="W43" s="87"/>
      <c r="X43" s="87"/>
      <c r="Y43" s="87"/>
      <c r="Z43" s="87"/>
      <c r="AA43" s="87"/>
      <c r="AC43" s="87"/>
    </row>
    <row r="44" spans="1:29">
      <c r="A44" s="83"/>
      <c r="B44" s="83"/>
      <c r="C44" s="88" t="s">
        <v>207</v>
      </c>
      <c r="D44" s="87" t="s">
        <v>208</v>
      </c>
      <c r="E44" s="87"/>
      <c r="F44" s="83"/>
      <c r="G44" s="87"/>
      <c r="H44" s="87"/>
      <c r="I44" s="87"/>
      <c r="J44" s="87"/>
      <c r="K44" s="87"/>
      <c r="L44" s="87"/>
      <c r="M44" s="87"/>
      <c r="N44" s="87"/>
      <c r="O44" s="87"/>
      <c r="P44" s="87"/>
      <c r="Q44" s="87"/>
      <c r="R44" s="87"/>
      <c r="S44" s="87"/>
      <c r="T44" s="87"/>
      <c r="U44" s="87"/>
      <c r="V44" s="87"/>
      <c r="W44" s="87"/>
      <c r="X44" s="87"/>
      <c r="Y44" s="87"/>
      <c r="Z44" s="87"/>
      <c r="AA44" s="87"/>
      <c r="AC44" s="87"/>
    </row>
    <row r="45" spans="1:29">
      <c r="A45" s="83"/>
      <c r="B45" s="83"/>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C45" s="87"/>
    </row>
    <row r="46" spans="1:29">
      <c r="A46" s="83"/>
      <c r="B46" s="83"/>
      <c r="C46" s="87" t="s">
        <v>211</v>
      </c>
      <c r="D46" s="83"/>
      <c r="E46" s="87"/>
      <c r="F46" s="87"/>
      <c r="G46" s="87"/>
      <c r="H46" s="87"/>
      <c r="I46" s="87"/>
      <c r="J46" s="87"/>
      <c r="K46" s="87"/>
      <c r="L46" s="87"/>
      <c r="M46" s="87"/>
      <c r="N46" s="87"/>
      <c r="O46" s="87"/>
      <c r="P46" s="87"/>
      <c r="Q46" s="87"/>
      <c r="R46" s="87"/>
      <c r="S46" s="87"/>
      <c r="T46" s="87"/>
      <c r="U46" s="87"/>
      <c r="V46" s="87"/>
      <c r="W46" s="87"/>
      <c r="X46" s="87"/>
      <c r="Y46" s="87"/>
      <c r="Z46" s="87"/>
    </row>
    <row r="47" spans="1:29">
      <c r="A47" s="83"/>
      <c r="B47" s="83"/>
      <c r="C47" s="86" t="s">
        <v>214</v>
      </c>
      <c r="D47" s="87" t="s">
        <v>250</v>
      </c>
      <c r="E47" s="87"/>
      <c r="F47" s="83"/>
      <c r="G47" s="87"/>
      <c r="H47" s="87"/>
      <c r="I47" s="87"/>
      <c r="J47" s="87"/>
      <c r="K47" s="87"/>
      <c r="L47" s="87"/>
      <c r="M47" s="87"/>
      <c r="N47" s="87"/>
      <c r="O47" s="87"/>
      <c r="P47" s="87"/>
      <c r="Q47" s="87"/>
      <c r="R47" s="87"/>
      <c r="S47" s="87"/>
      <c r="T47" s="87"/>
      <c r="U47" s="87"/>
      <c r="V47" s="87"/>
      <c r="W47" s="87"/>
      <c r="X47" s="87"/>
      <c r="Y47" s="87"/>
      <c r="Z47" s="87"/>
      <c r="AA47" s="87"/>
      <c r="AC47" s="87"/>
    </row>
    <row r="48" spans="1:29">
      <c r="A48" s="83"/>
      <c r="B48" s="83"/>
      <c r="C48" s="86" t="s">
        <v>215</v>
      </c>
      <c r="D48" s="87" t="s">
        <v>251</v>
      </c>
      <c r="E48" s="87"/>
      <c r="F48" s="83"/>
      <c r="G48" s="87"/>
      <c r="H48" s="87"/>
      <c r="I48" s="87"/>
      <c r="J48" s="87"/>
      <c r="K48" s="87"/>
      <c r="L48" s="87"/>
      <c r="M48" s="87"/>
      <c r="N48" s="87"/>
      <c r="O48" s="87"/>
      <c r="P48" s="87"/>
      <c r="Q48" s="87"/>
      <c r="R48" s="87"/>
      <c r="S48" s="87"/>
      <c r="T48" s="87"/>
      <c r="U48" s="87"/>
      <c r="V48" s="87"/>
      <c r="W48" s="87"/>
      <c r="X48" s="87"/>
      <c r="Y48" s="87"/>
      <c r="Z48" s="87"/>
      <c r="AA48" s="87"/>
      <c r="AC48" s="87"/>
    </row>
    <row r="49" spans="1:29">
      <c r="A49" s="83"/>
      <c r="B49" s="83"/>
      <c r="C49" s="83"/>
      <c r="D49" s="83"/>
      <c r="E49" s="83"/>
      <c r="F49" s="83"/>
      <c r="G49" s="83"/>
      <c r="H49" s="83"/>
      <c r="I49" s="83"/>
      <c r="J49" s="83"/>
      <c r="K49" s="83"/>
      <c r="L49" s="83"/>
      <c r="M49" s="83"/>
      <c r="N49" s="83"/>
      <c r="O49" s="83"/>
      <c r="P49" s="83"/>
      <c r="Q49" s="83"/>
      <c r="R49" s="83"/>
      <c r="AB49" s="87"/>
      <c r="AC49" s="87"/>
    </row>
    <row r="50" spans="1:29">
      <c r="A50" s="83"/>
      <c r="B50" s="83"/>
      <c r="C50" s="86"/>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row>
    <row r="51" spans="1:29">
      <c r="A51" s="83"/>
      <c r="B51" s="83"/>
      <c r="C51" s="87"/>
      <c r="D51" s="83"/>
      <c r="E51" s="87"/>
      <c r="F51" s="87"/>
      <c r="G51" s="87"/>
      <c r="H51" s="87"/>
      <c r="I51" s="87"/>
      <c r="J51" s="87"/>
      <c r="K51" s="87"/>
      <c r="L51" s="87"/>
      <c r="M51" s="87"/>
      <c r="N51" s="87"/>
      <c r="O51" s="87"/>
      <c r="P51" s="87"/>
      <c r="Q51" s="87"/>
      <c r="R51" s="87"/>
      <c r="S51" s="87"/>
      <c r="T51" s="87"/>
      <c r="U51" s="87"/>
      <c r="V51" s="87"/>
      <c r="W51" s="87"/>
      <c r="X51" s="87"/>
      <c r="Y51" s="87"/>
      <c r="Z51" s="87"/>
      <c r="AA51" s="87"/>
    </row>
    <row r="52" spans="1:29">
      <c r="A52" s="83"/>
      <c r="B52" s="83"/>
      <c r="C52" s="87"/>
      <c r="D52" s="87"/>
      <c r="E52" s="83"/>
      <c r="F52" s="87"/>
      <c r="G52" s="87"/>
      <c r="H52" s="87"/>
      <c r="I52" s="87"/>
      <c r="J52" s="87"/>
      <c r="K52" s="87"/>
      <c r="L52" s="87"/>
      <c r="M52" s="87"/>
      <c r="N52" s="87"/>
      <c r="O52" s="87"/>
      <c r="P52" s="87"/>
      <c r="Q52" s="87"/>
      <c r="R52" s="87"/>
      <c r="S52" s="87"/>
      <c r="T52" s="87"/>
      <c r="U52" s="87"/>
      <c r="V52" s="87"/>
      <c r="W52" s="87"/>
      <c r="X52" s="87"/>
      <c r="Y52" s="87"/>
      <c r="Z52" s="87"/>
      <c r="AA52" s="87"/>
    </row>
    <row r="53" spans="1:29">
      <c r="A53" s="83"/>
      <c r="B53" s="83"/>
      <c r="C53" s="87"/>
      <c r="D53" s="87"/>
      <c r="E53" s="83"/>
      <c r="F53" s="87"/>
      <c r="G53" s="87"/>
      <c r="H53" s="87"/>
      <c r="I53" s="87"/>
      <c r="J53" s="87"/>
      <c r="K53" s="87"/>
      <c r="L53" s="87"/>
      <c r="M53" s="87"/>
      <c r="N53" s="87"/>
      <c r="O53" s="87"/>
      <c r="P53" s="87"/>
      <c r="Q53" s="87"/>
      <c r="R53" s="87"/>
      <c r="S53" s="87"/>
      <c r="T53" s="87"/>
      <c r="U53" s="87"/>
      <c r="V53" s="87"/>
      <c r="W53" s="87"/>
      <c r="X53" s="87"/>
      <c r="Y53" s="87"/>
      <c r="Z53" s="87"/>
      <c r="AA53" s="87"/>
    </row>
    <row r="54" spans="1:29">
      <c r="A54" s="83"/>
      <c r="B54" s="83"/>
      <c r="E54" s="87"/>
      <c r="F54" s="87"/>
      <c r="G54" s="87"/>
      <c r="H54" s="87"/>
      <c r="I54" s="87"/>
      <c r="J54" s="87"/>
      <c r="K54" s="87"/>
      <c r="L54" s="90"/>
      <c r="N54" s="87"/>
      <c r="O54" s="87"/>
      <c r="P54" s="87"/>
      <c r="Q54" s="87"/>
      <c r="R54" s="87"/>
      <c r="S54" s="87"/>
      <c r="T54" s="87"/>
      <c r="U54" s="87"/>
      <c r="V54" s="87"/>
      <c r="W54" s="87"/>
      <c r="X54" s="87"/>
      <c r="Y54" s="87"/>
      <c r="Z54" s="87"/>
      <c r="AA54" s="87"/>
    </row>
    <row r="55" spans="1:29">
      <c r="A55" s="83"/>
      <c r="B55" s="83"/>
      <c r="E55" s="87"/>
      <c r="F55" s="87"/>
      <c r="G55" s="87"/>
      <c r="H55" s="87"/>
      <c r="I55" s="87"/>
      <c r="J55" s="87"/>
      <c r="K55" s="87"/>
      <c r="L55" s="90"/>
      <c r="N55" s="87"/>
      <c r="O55" s="87"/>
      <c r="P55" s="87"/>
      <c r="Q55" s="87"/>
      <c r="R55" s="87"/>
      <c r="S55" s="87"/>
      <c r="T55" s="87"/>
      <c r="U55" s="87"/>
      <c r="V55" s="87"/>
      <c r="W55" s="87"/>
      <c r="X55" s="87"/>
      <c r="Y55" s="87"/>
      <c r="Z55" s="87"/>
      <c r="AA55" s="87"/>
    </row>
    <row r="56" spans="1:29">
      <c r="A56" s="83"/>
      <c r="B56" s="83"/>
      <c r="C56" s="87"/>
      <c r="D56" s="87"/>
      <c r="E56" s="87"/>
      <c r="F56" s="87"/>
      <c r="G56" s="87"/>
      <c r="H56" s="87"/>
      <c r="I56" s="87"/>
      <c r="J56" s="87"/>
      <c r="K56" s="87"/>
      <c r="L56" s="87"/>
      <c r="M56" s="87"/>
      <c r="N56" s="87"/>
      <c r="O56" s="87"/>
      <c r="P56" s="87"/>
      <c r="Q56" s="87"/>
      <c r="R56" s="87"/>
      <c r="S56" s="87"/>
      <c r="T56" s="87"/>
      <c r="U56" s="87"/>
      <c r="V56" s="87"/>
      <c r="W56" s="87"/>
      <c r="X56" s="87"/>
      <c r="Y56" s="87"/>
      <c r="Z56" s="87"/>
      <c r="AA56" s="87"/>
    </row>
    <row r="57" spans="1:29">
      <c r="A57" s="83"/>
      <c r="B57" s="83"/>
      <c r="C57" s="87"/>
      <c r="D57" s="87"/>
      <c r="E57" s="87"/>
      <c r="F57" s="87"/>
      <c r="G57" s="87"/>
      <c r="H57" s="87"/>
      <c r="I57" s="87"/>
      <c r="J57" s="87"/>
      <c r="K57" s="87"/>
      <c r="L57" s="87"/>
      <c r="M57" s="87"/>
      <c r="N57" s="87"/>
      <c r="O57" s="87"/>
      <c r="P57" s="87"/>
      <c r="Q57" s="87"/>
      <c r="R57" s="87"/>
      <c r="S57" s="87"/>
      <c r="T57" s="87"/>
      <c r="U57" s="87"/>
      <c r="V57" s="87"/>
      <c r="W57" s="87"/>
      <c r="X57" s="87"/>
      <c r="Y57" s="87"/>
      <c r="Z57" s="87"/>
      <c r="AA57" s="87"/>
    </row>
    <row r="58" spans="1:29">
      <c r="A58" s="83"/>
      <c r="B58" s="83"/>
      <c r="C58" s="87"/>
      <c r="D58" s="87"/>
      <c r="E58" s="87"/>
      <c r="F58" s="87"/>
      <c r="G58" s="87"/>
      <c r="H58" s="87"/>
      <c r="I58" s="87"/>
      <c r="J58" s="87"/>
      <c r="K58" s="87"/>
      <c r="L58" s="87"/>
      <c r="M58" s="87"/>
      <c r="N58" s="87"/>
      <c r="O58" s="87"/>
      <c r="P58" s="87"/>
      <c r="Q58" s="87"/>
      <c r="R58" s="87"/>
      <c r="S58" s="87"/>
      <c r="T58" s="87"/>
      <c r="U58" s="87"/>
      <c r="V58" s="87"/>
      <c r="W58" s="87"/>
      <c r="X58" s="87"/>
      <c r="Y58" s="87"/>
      <c r="Z58" s="87"/>
      <c r="AA58" s="87"/>
    </row>
    <row r="59" spans="1:29">
      <c r="A59" s="83"/>
      <c r="B59" s="83"/>
      <c r="C59" s="87"/>
      <c r="D59" s="87"/>
      <c r="E59" s="87"/>
      <c r="F59" s="87"/>
      <c r="G59" s="87"/>
      <c r="H59" s="87"/>
      <c r="I59" s="87"/>
      <c r="J59" s="87"/>
      <c r="K59" s="87"/>
      <c r="L59" s="87"/>
      <c r="M59" s="87"/>
      <c r="N59" s="87"/>
      <c r="O59" s="87"/>
      <c r="P59" s="87"/>
      <c r="Q59" s="87"/>
      <c r="R59" s="87"/>
      <c r="S59" s="87"/>
      <c r="T59" s="87"/>
      <c r="U59" s="87"/>
      <c r="V59" s="87"/>
      <c r="W59" s="87"/>
      <c r="X59" s="87"/>
      <c r="Y59" s="87"/>
      <c r="Z59" s="87"/>
      <c r="AA59" s="87"/>
    </row>
    <row r="60" spans="1:29">
      <c r="A60" s="83"/>
      <c r="B60" s="83"/>
      <c r="C60" s="83"/>
      <c r="D60" s="83"/>
      <c r="E60" s="83"/>
      <c r="F60" s="83"/>
      <c r="G60" s="83"/>
      <c r="H60" s="83"/>
      <c r="I60" s="83"/>
      <c r="J60" s="83"/>
      <c r="K60" s="83"/>
      <c r="L60" s="83"/>
      <c r="M60" s="83"/>
      <c r="N60" s="83"/>
      <c r="O60" s="83"/>
      <c r="P60" s="83"/>
      <c r="Q60" s="83"/>
      <c r="R60" s="83"/>
    </row>
    <row r="61" spans="1:29">
      <c r="A61" s="83"/>
      <c r="B61" s="83"/>
      <c r="C61" s="83"/>
      <c r="D61" s="83"/>
      <c r="E61" s="83"/>
      <c r="F61" s="83"/>
      <c r="G61" s="83"/>
      <c r="H61" s="83"/>
      <c r="I61" s="83"/>
      <c r="J61" s="83"/>
      <c r="K61" s="83"/>
      <c r="L61" s="83"/>
      <c r="M61" s="83"/>
      <c r="N61" s="83"/>
      <c r="O61" s="83"/>
      <c r="P61" s="83"/>
      <c r="Q61" s="83"/>
      <c r="R61" s="83"/>
    </row>
    <row r="62" spans="1:29">
      <c r="A62" s="83"/>
      <c r="B62" s="83"/>
      <c r="C62" s="83"/>
      <c r="D62" s="83"/>
      <c r="E62" s="83"/>
      <c r="F62" s="83"/>
      <c r="G62" s="83"/>
      <c r="H62" s="83"/>
      <c r="I62" s="83"/>
      <c r="J62" s="83"/>
      <c r="K62" s="83"/>
      <c r="L62" s="83"/>
      <c r="M62" s="83"/>
      <c r="N62" s="83"/>
      <c r="O62" s="83"/>
      <c r="P62" s="83"/>
      <c r="Q62" s="83"/>
      <c r="R62" s="83"/>
    </row>
    <row r="63" spans="1:29">
      <c r="A63" s="83"/>
      <c r="B63" s="83"/>
      <c r="C63" s="83"/>
      <c r="D63" s="83"/>
      <c r="E63" s="83"/>
      <c r="F63" s="83"/>
      <c r="G63" s="83"/>
      <c r="H63" s="83"/>
      <c r="I63" s="83"/>
      <c r="J63" s="83"/>
      <c r="K63" s="83"/>
      <c r="L63" s="83"/>
      <c r="M63" s="83"/>
      <c r="N63" s="83"/>
      <c r="O63" s="83"/>
      <c r="P63" s="83"/>
      <c r="Q63" s="83"/>
      <c r="R63" s="83"/>
    </row>
    <row r="64" spans="1:29">
      <c r="A64" s="83"/>
      <c r="B64" s="83"/>
      <c r="C64" s="83"/>
      <c r="D64" s="83"/>
      <c r="E64" s="83"/>
      <c r="F64" s="83"/>
      <c r="G64" s="83"/>
      <c r="H64" s="83"/>
      <c r="I64" s="83"/>
      <c r="J64" s="83"/>
      <c r="K64" s="83"/>
      <c r="L64" s="83"/>
      <c r="M64" s="83"/>
      <c r="N64" s="83"/>
      <c r="O64" s="83"/>
      <c r="P64" s="83"/>
      <c r="Q64" s="83"/>
      <c r="R64" s="83"/>
    </row>
    <row r="65" s="83" customFormat="1"/>
    <row r="66" s="83" customFormat="1"/>
    <row r="67" s="83" customFormat="1"/>
    <row r="68" s="83" customFormat="1"/>
    <row r="69" s="83" customFormat="1"/>
    <row r="70" s="83" customFormat="1"/>
    <row r="71" s="83" customFormat="1"/>
    <row r="72" s="83" customFormat="1"/>
    <row r="73" s="83" customFormat="1"/>
    <row r="74" s="83" customFormat="1"/>
    <row r="75" s="83" customFormat="1"/>
    <row r="76" s="83" customFormat="1"/>
    <row r="77" s="83" customFormat="1"/>
    <row r="78" s="83" customFormat="1"/>
    <row r="79" s="83" customFormat="1"/>
    <row r="80" s="83" customFormat="1"/>
    <row r="81" s="83" customFormat="1"/>
    <row r="82" s="83" customFormat="1"/>
    <row r="83" s="83" customFormat="1"/>
    <row r="84" s="83" customFormat="1"/>
    <row r="85" s="83" customFormat="1"/>
    <row r="86" s="83" customFormat="1"/>
    <row r="87" s="83" customFormat="1"/>
    <row r="88" s="83" customFormat="1"/>
    <row r="89" s="83" customFormat="1"/>
    <row r="90" s="83" customFormat="1"/>
    <row r="91" s="83" customFormat="1"/>
    <row r="92" s="83" customFormat="1"/>
    <row r="93" s="83" customFormat="1"/>
    <row r="94" s="83" customFormat="1"/>
    <row r="95" s="83" customFormat="1"/>
    <row r="96" s="83" customFormat="1"/>
    <row r="97" s="83" customFormat="1"/>
    <row r="98" s="83" customFormat="1"/>
    <row r="99" s="83" customFormat="1"/>
    <row r="100" s="83" customFormat="1"/>
    <row r="101" s="83" customFormat="1"/>
    <row r="102" s="83" customFormat="1"/>
    <row r="103" s="83" customFormat="1"/>
    <row r="104" s="83" customFormat="1"/>
    <row r="105" s="83" customFormat="1"/>
    <row r="106" s="83" customFormat="1"/>
    <row r="107" s="83" customFormat="1"/>
    <row r="108" s="83" customFormat="1"/>
    <row r="109" s="83" customFormat="1"/>
    <row r="110" s="83" customFormat="1"/>
    <row r="111" s="83" customFormat="1"/>
    <row r="112" s="83" customFormat="1"/>
    <row r="113" s="83" customFormat="1"/>
    <row r="114" s="83" customFormat="1"/>
    <row r="115" s="83" customFormat="1"/>
    <row r="116" s="83" customFormat="1"/>
    <row r="117" s="83" customFormat="1"/>
    <row r="118" s="83" customFormat="1"/>
    <row r="119" s="83" customFormat="1"/>
    <row r="120" s="83" customFormat="1"/>
    <row r="121" s="83" customFormat="1"/>
    <row r="122" s="83" customFormat="1"/>
    <row r="123" s="83" customFormat="1"/>
    <row r="124" s="83" customFormat="1"/>
    <row r="125" s="83" customFormat="1"/>
    <row r="126" s="83" customFormat="1"/>
    <row r="127" s="83" customFormat="1"/>
    <row r="128" s="83" customFormat="1"/>
    <row r="129" s="83" customFormat="1"/>
    <row r="130" s="83" customFormat="1"/>
    <row r="131" s="83" customFormat="1"/>
    <row r="132" s="83" customFormat="1"/>
    <row r="133" s="83" customFormat="1"/>
    <row r="134" s="83" customFormat="1"/>
    <row r="135" s="83" customFormat="1"/>
    <row r="136" s="83" customFormat="1"/>
    <row r="137" s="83" customFormat="1"/>
    <row r="138" s="83" customFormat="1"/>
    <row r="139" s="83" customFormat="1"/>
    <row r="140" s="83" customFormat="1"/>
    <row r="141" s="83" customFormat="1"/>
    <row r="142" s="83" customFormat="1"/>
    <row r="143" s="83" customFormat="1"/>
    <row r="144" s="83" customFormat="1"/>
    <row r="145" s="83" customFormat="1"/>
    <row r="146" s="83" customFormat="1"/>
    <row r="147" s="83" customFormat="1"/>
    <row r="148" s="83" customFormat="1"/>
    <row r="149" s="83" customFormat="1"/>
    <row r="150" s="83" customFormat="1"/>
    <row r="151" s="83" customFormat="1"/>
    <row r="152" s="83" customFormat="1"/>
    <row r="153" s="83" customFormat="1"/>
    <row r="154" s="83" customFormat="1"/>
    <row r="155" s="83" customFormat="1"/>
    <row r="156" s="83" customFormat="1"/>
    <row r="157" s="83" customFormat="1"/>
    <row r="158" s="83" customFormat="1"/>
    <row r="159" s="83" customFormat="1"/>
    <row r="160" s="83" customFormat="1"/>
    <row r="161" s="83" customFormat="1"/>
    <row r="162" s="83" customFormat="1"/>
    <row r="163" s="83" customFormat="1"/>
    <row r="164" s="83" customFormat="1"/>
    <row r="165" s="83" customFormat="1"/>
    <row r="166" s="83" customFormat="1"/>
    <row r="167" s="83" customFormat="1"/>
    <row r="168" s="83" customFormat="1"/>
    <row r="169" s="83" customFormat="1"/>
    <row r="170" s="83" customFormat="1"/>
    <row r="171" s="83" customFormat="1"/>
    <row r="172" s="83" customFormat="1"/>
    <row r="173" s="83" customFormat="1"/>
  </sheetData>
  <sheetProtection algorithmName="SHA-512" hashValue="4UIJ/F6G9Yvy94oJBv0Nn7NGWQ3/zZaIGY6KYFLlIZoIs+lODqFNviq7HM3QzNqXXMyFpzpXR0JHYHCXB+2aNw==" saltValue="H3r/seiV/joGOrWA0RPR3A==" spinCount="100000" sheet="1" objects="1" scenarios="1"/>
  <mergeCells count="35">
    <mergeCell ref="L15:N15"/>
    <mergeCell ref="O15:Q15"/>
    <mergeCell ref="R15:T15"/>
    <mergeCell ref="L16:N16"/>
    <mergeCell ref="O16:Q16"/>
    <mergeCell ref="R16:T16"/>
    <mergeCell ref="D17:H17"/>
    <mergeCell ref="I17:N17"/>
    <mergeCell ref="O17:T17"/>
    <mergeCell ref="U17:Z17"/>
    <mergeCell ref="U14:Z14"/>
    <mergeCell ref="D16:H16"/>
    <mergeCell ref="D14:H14"/>
    <mergeCell ref="U16:Z16"/>
    <mergeCell ref="D15:H15"/>
    <mergeCell ref="U15:Z15"/>
    <mergeCell ref="I14:K14"/>
    <mergeCell ref="I15:K15"/>
    <mergeCell ref="I16:K16"/>
    <mergeCell ref="L14:N14"/>
    <mergeCell ref="O14:Q14"/>
    <mergeCell ref="R14:T14"/>
    <mergeCell ref="S1:AC1"/>
    <mergeCell ref="D6:Z7"/>
    <mergeCell ref="B9:D9"/>
    <mergeCell ref="E9:O9"/>
    <mergeCell ref="D12:H13"/>
    <mergeCell ref="I12:N12"/>
    <mergeCell ref="O12:T12"/>
    <mergeCell ref="U12:Z12"/>
    <mergeCell ref="U13:Z13"/>
    <mergeCell ref="I13:K13"/>
    <mergeCell ref="L13:N13"/>
    <mergeCell ref="O13:Q13"/>
    <mergeCell ref="R13:T13"/>
  </mergeCells>
  <phoneticPr fontId="3"/>
  <printOptions horizontalCentered="1"/>
  <pageMargins left="0.78740157480314965" right="0.55118110236220474" top="0.78740157480314965" bottom="0.59055118110236227"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23</vt:i4>
      </vt:variant>
    </vt:vector>
  </HeadingPairs>
  <TitlesOfParts>
    <vt:vector size="34" baseType="lpstr">
      <vt:lpstr>１</vt:lpstr>
      <vt:lpstr>２</vt:lpstr>
      <vt:lpstr>３</vt:lpstr>
      <vt:lpstr>4-1</vt:lpstr>
      <vt:lpstr>4-2</vt:lpstr>
      <vt:lpstr>4-3</vt:lpstr>
      <vt:lpstr>4-4</vt:lpstr>
      <vt:lpstr>4-5</vt:lpstr>
      <vt:lpstr>4-6</vt:lpstr>
      <vt:lpstr>4-7</vt:lpstr>
      <vt:lpstr>5</vt:lpstr>
      <vt:lpstr>'１'!Print_Area</vt:lpstr>
      <vt:lpstr>'３'!Print_Area</vt:lpstr>
      <vt:lpstr>'4-7'!Print_Area</vt:lpstr>
      <vt:lpstr>更新１難易度B合計件数その１</vt:lpstr>
      <vt:lpstr>更新１難易度B合計件数その２</vt:lpstr>
      <vt:lpstr>更新１難易度B術者16歳未満その１</vt:lpstr>
      <vt:lpstr>更新１難易度B術者16歳未満その２</vt:lpstr>
      <vt:lpstr>更新１難易度B術者総数その１</vt:lpstr>
      <vt:lpstr>更新１難易度B術者総数その２</vt:lpstr>
      <vt:lpstr>更新１難易度B助手16歳未満その１</vt:lpstr>
      <vt:lpstr>更新１難易度B助手16歳未満その２</vt:lpstr>
      <vt:lpstr>更新１難易度B助手総数その１</vt:lpstr>
      <vt:lpstr>更新１難易度B助手総数その２</vt:lpstr>
      <vt:lpstr>更新１難易度C合計件数その１</vt:lpstr>
      <vt:lpstr>更新１難易度C合計件数その２</vt:lpstr>
      <vt:lpstr>更新１難易度C術者16歳未満その１</vt:lpstr>
      <vt:lpstr>更新１難易度C術者16歳未満その２</vt:lpstr>
      <vt:lpstr>更新１難易度C術者総数その１</vt:lpstr>
      <vt:lpstr>更新１難易度C術者総数その２</vt:lpstr>
      <vt:lpstr>更新１難易度C助手16歳未満その１</vt:lpstr>
      <vt:lpstr>更新１難易度C助手16歳未満その２</vt:lpstr>
      <vt:lpstr>更新１難易度C助手総数その１</vt:lpstr>
      <vt:lpstr>更新１難易度C助手総数その２</vt:lpstr>
    </vt:vector>
  </TitlesOfParts>
  <Company>心臓血管外科専門医認定機構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日本胸部外科学会</dc:creator>
  <cp:lastModifiedBy>jats_20</cp:lastModifiedBy>
  <cp:lastPrinted>2024-07-01T06:00:58Z</cp:lastPrinted>
  <dcterms:created xsi:type="dcterms:W3CDTF">2003-01-06T04:04:42Z</dcterms:created>
  <dcterms:modified xsi:type="dcterms:W3CDTF">2024-07-01T06:01:09Z</dcterms:modified>
</cp:coreProperties>
</file>