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SERV1\user\☆受付・心専門医申請関係☆\3000.5 申請手引き＆HP案\2023公開版\HP掲載依頼　杏林舎様※後送分\"/>
    </mc:Choice>
  </mc:AlternateContent>
  <xr:revisionPtr revIDLastSave="0" documentId="13_ncr:1_{3E287B37-E5DE-4A1E-8172-ED0693D4498A}" xr6:coauthVersionLast="47" xr6:coauthVersionMax="47" xr10:uidLastSave="{00000000-0000-0000-0000-000000000000}"/>
  <bookViews>
    <workbookView xWindow="2430" yWindow="180" windowWidth="20100" windowHeight="16020" xr2:uid="{00000000-000D-0000-FFFF-FFFF00000000}"/>
  </bookViews>
  <sheets>
    <sheet name="１" sheetId="47" r:id="rId1"/>
    <sheet name="２" sheetId="48" r:id="rId2"/>
    <sheet name="３" sheetId="49" r:id="rId3"/>
    <sheet name="4-1" sheetId="34" r:id="rId4"/>
    <sheet name="4-2" sheetId="35" r:id="rId5"/>
    <sheet name="4-3" sheetId="39" r:id="rId6"/>
    <sheet name="4-4" sheetId="36" r:id="rId7"/>
    <sheet name="4-5" sheetId="37" r:id="rId8"/>
    <sheet name="4-6" sheetId="29" r:id="rId9"/>
    <sheet name="4-7" sheetId="50" r:id="rId10"/>
    <sheet name="5" sheetId="51" r:id="rId11"/>
  </sheets>
  <externalReferences>
    <externalReference r:id="rId12"/>
  </externalReferences>
  <definedNames>
    <definedName name="_xlnm.Print_Area" localSheetId="0">'１'!$A$1:$AC$53</definedName>
    <definedName name="_xlnm.Print_Area" localSheetId="2">'３'!$A$1:$AB$51</definedName>
    <definedName name="_xlnm.Print_Area" localSheetId="9">'4-7'!$A$1:$S$59</definedName>
    <definedName name="更新１難易度B合計件数その１" localSheetId="0">'[1]4-2'!$AD$13:$AF$23,'[1]4-2'!$AD$25:$AF$28,'[1]4-2'!$AD$30,'[1]4-2'!$AD$32:$AF$34,'[1]4-2'!$AD$36:$AF$39</definedName>
    <definedName name="更新１難易度B合計件数その１" localSheetId="1">'[1]4-2'!$AD$13:$AF$23,'[1]4-2'!$AD$25:$AF$28,'[1]4-2'!$AD$30,'[1]4-2'!$AD$32:$AF$34,'[1]4-2'!$AD$36:$AF$39</definedName>
    <definedName name="更新１難易度B合計件数その１" localSheetId="2">'[1]4-2'!$AD$13:$AF$23,'[1]4-2'!$AD$25:$AF$28,'[1]4-2'!$AD$30,'[1]4-2'!$AD$32:$AF$34,'[1]4-2'!$AD$36:$AF$39</definedName>
    <definedName name="更新１難易度B合計件数その１" localSheetId="9">'[1]4-2'!$AD$13:$AF$23,'[1]4-2'!$AD$25:$AF$28,'[1]4-2'!$AD$30,'[1]4-2'!$AD$32:$AF$34,'[1]4-2'!$AD$36:$AF$39</definedName>
    <definedName name="更新１難易度B合計件数その１">'4-2'!$AD$15:$AF$25,'4-2'!$AD$27:$AF$30,'4-2'!$AD$32,'4-2'!$AD$34:$AF$36,'4-2'!$AD$38:$AF$42</definedName>
    <definedName name="更新１難易度B合計件数その２" localSheetId="0">'[1]4-3'!$AD$13:$AF$16,'[1]4-3'!$AD$18,'[1]4-3'!$AD$20:$AF$24,'[1]4-3'!$AD$27:$AF$32</definedName>
    <definedName name="更新１難易度B合計件数その２" localSheetId="1">'[1]4-3'!$AD$13:$AF$16,'[1]4-3'!$AD$18,'[1]4-3'!$AD$20:$AF$24,'[1]4-3'!$AD$27:$AF$32</definedName>
    <definedName name="更新１難易度B合計件数その２" localSheetId="2">'[1]4-3'!$AD$13:$AF$16,'[1]4-3'!$AD$18,'[1]4-3'!$AD$20:$AF$24,'[1]4-3'!$AD$27:$AF$32</definedName>
    <definedName name="更新１難易度B合計件数その２" localSheetId="9">'[1]4-3'!$AD$13:$AF$16,'[1]4-3'!$AD$18,'[1]4-3'!$AD$20:$AF$24,'[1]4-3'!$AD$27:$AF$32</definedName>
    <definedName name="更新１難易度B合計件数その２">'4-3'!$AD$15:$AF$18,'4-3'!$AD$20,'4-3'!$AD$22:$AF$26,'4-3'!$AD$29:$AF$34</definedName>
    <definedName name="更新１難易度B術者16歳未満その１" localSheetId="0">'[1]4-2'!$O$25:$Q$28,'[1]4-2'!$O$30,'[1]4-2'!$O$32:$Q$34,'[1]4-2'!$O$36:$Q$39</definedName>
    <definedName name="更新１難易度B術者16歳未満その１" localSheetId="1">'[1]4-2'!$O$25:$Q$28,'[1]4-2'!$O$30,'[1]4-2'!$O$32:$Q$34,'[1]4-2'!$O$36:$Q$39</definedName>
    <definedName name="更新１難易度B術者16歳未満その１" localSheetId="2">'[1]4-2'!$O$25:$Q$28,'[1]4-2'!$O$30,'[1]4-2'!$O$32:$Q$34,'[1]4-2'!$O$36:$Q$39</definedName>
    <definedName name="更新１難易度B術者16歳未満その１" localSheetId="9">'[1]4-2'!$O$25:$Q$28,'[1]4-2'!$O$30,'[1]4-2'!$O$32:$Q$34,'[1]4-2'!$O$36:$Q$39</definedName>
    <definedName name="更新１難易度B術者16歳未満その１">'4-2'!$O$27:$Q$30,'4-2'!$O$32,'4-2'!$O$34:$Q$36,'4-2'!$O$38:$Q$42</definedName>
    <definedName name="更新１難易度B術者16歳未満その２" localSheetId="0">'[1]4-3'!$O$27:$Q$32</definedName>
    <definedName name="更新１難易度B術者16歳未満その２" localSheetId="1">'[1]4-3'!$O$27:$Q$32</definedName>
    <definedName name="更新１難易度B術者16歳未満その２" localSheetId="2">'[1]4-3'!$O$27:$Q$32</definedName>
    <definedName name="更新１難易度B術者16歳未満その２" localSheetId="9">'[1]4-3'!$O$27:$Q$32</definedName>
    <definedName name="更新１難易度B術者16歳未満その２">'4-3'!$O$29:$Q$34</definedName>
    <definedName name="更新１難易度B術者総数その１" localSheetId="0">'[1]4-2'!$L$13:$N$23,'[1]4-2'!$L$25:$N$28,'[1]4-2'!$L$30,'[1]4-2'!$L$32:$N$34,'[1]4-2'!$L$36:$N$39</definedName>
    <definedName name="更新１難易度B術者総数その１" localSheetId="1">'[1]4-2'!$L$13:$N$23,'[1]4-2'!$L$25:$N$28,'[1]4-2'!$L$30,'[1]4-2'!$L$32:$N$34,'[1]4-2'!$L$36:$N$39</definedName>
    <definedName name="更新１難易度B術者総数その１" localSheetId="2">'[1]4-2'!$L$13:$N$23,'[1]4-2'!$L$25:$N$28,'[1]4-2'!$L$30,'[1]4-2'!$L$32:$N$34,'[1]4-2'!$L$36:$N$39</definedName>
    <definedName name="更新１難易度B術者総数その１" localSheetId="9">'[1]4-2'!$L$13:$N$23,'[1]4-2'!$L$25:$N$28,'[1]4-2'!$L$30,'[1]4-2'!$L$32:$N$34,'[1]4-2'!$L$36:$N$39</definedName>
    <definedName name="更新１難易度B術者総数その１">'4-2'!$L$15:$N$25,'4-2'!$L$27:$N$30,'4-2'!$L$32,'4-2'!$L$34:$N$36,'4-2'!$L$38:$N$42</definedName>
    <definedName name="更新１難易度B術者総数その２" localSheetId="0">'[1]4-3'!$L$13:$N$16,'[1]4-3'!$L$18,'[1]4-3'!$L$20:$N$24,'[1]4-3'!$L$27:$N$32</definedName>
    <definedName name="更新１難易度B術者総数その２" localSheetId="1">'[1]4-3'!$L$13:$N$16,'[1]4-3'!$L$18,'[1]4-3'!$L$20:$N$24,'[1]4-3'!$L$27:$N$32</definedName>
    <definedName name="更新１難易度B術者総数その２" localSheetId="2">'[1]4-3'!$L$13:$N$16,'[1]4-3'!$L$18,'[1]4-3'!$L$20:$N$24,'[1]4-3'!$L$27:$N$32</definedName>
    <definedName name="更新１難易度B術者総数その２" localSheetId="9">'[1]4-3'!$L$13:$N$16,'[1]4-3'!$L$18,'[1]4-3'!$L$20:$N$24,'[1]4-3'!$L$27:$N$32</definedName>
    <definedName name="更新１難易度B術者総数その２">'4-3'!$L$15:$N$18,'4-3'!$L$20,'4-3'!$L$22:$N$26,'4-3'!$L$29:$N$34</definedName>
    <definedName name="更新１難易度B助手16歳未満その１" localSheetId="0">'[1]4-2'!$X$25:$Z$28,'[1]4-2'!$X$30,'[1]4-2'!$X$32:$Z$34,'[1]4-2'!$X$36:$Z$39</definedName>
    <definedName name="更新１難易度B助手16歳未満その１" localSheetId="1">'[1]4-2'!$X$25:$Z$28,'[1]4-2'!$X$30,'[1]4-2'!$X$32:$Z$34,'[1]4-2'!$X$36:$Z$39</definedName>
    <definedName name="更新１難易度B助手16歳未満その１" localSheetId="2">'[1]4-2'!$X$25:$Z$28,'[1]4-2'!$X$30,'[1]4-2'!$X$32:$Z$34,'[1]4-2'!$X$36:$Z$39</definedName>
    <definedName name="更新１難易度B助手16歳未満その１" localSheetId="9">'[1]4-2'!$X$25:$Z$28,'[1]4-2'!$X$30,'[1]4-2'!$X$32:$Z$34,'[1]4-2'!$X$36:$Z$39</definedName>
    <definedName name="更新１難易度B助手16歳未満その１">'4-2'!$X$27:$Z$30,'4-2'!$X$32,'4-2'!$X$34:$Z$36,'4-2'!$X$38:$Z$42</definedName>
    <definedName name="更新１難易度B助手16歳未満その２" localSheetId="0">'[1]4-3'!$X$27:$Z$32</definedName>
    <definedName name="更新１難易度B助手16歳未満その２" localSheetId="1">'[1]4-3'!$X$27:$Z$32</definedName>
    <definedName name="更新１難易度B助手16歳未満その２" localSheetId="2">'[1]4-3'!$X$27:$Z$32</definedName>
    <definedName name="更新１難易度B助手16歳未満その２" localSheetId="9">'[1]4-3'!$X$27:$Z$32</definedName>
    <definedName name="更新１難易度B助手16歳未満その２">'4-3'!$X$29:$Z$34</definedName>
    <definedName name="更新１難易度B助手総数その１" localSheetId="0">'[1]4-2'!$U$13:$W$23,'[1]4-2'!$U$25:$W$28,'[1]4-2'!$U$30,'[1]4-2'!$U$32:$W$34,'[1]4-2'!$U$36:$W$39</definedName>
    <definedName name="更新１難易度B助手総数その１" localSheetId="1">'[1]4-2'!$U$13:$W$23,'[1]4-2'!$U$25:$W$28,'[1]4-2'!$U$30,'[1]4-2'!$U$32:$W$34,'[1]4-2'!$U$36:$W$39</definedName>
    <definedName name="更新１難易度B助手総数その１" localSheetId="2">'[1]4-2'!$U$13:$W$23,'[1]4-2'!$U$25:$W$28,'[1]4-2'!$U$30,'[1]4-2'!$U$32:$W$34,'[1]4-2'!$U$36:$W$39</definedName>
    <definedName name="更新１難易度B助手総数その１" localSheetId="9">'[1]4-2'!$U$13:$W$23,'[1]4-2'!$U$25:$W$28,'[1]4-2'!$U$30,'[1]4-2'!$U$32:$W$34,'[1]4-2'!$U$36:$W$39</definedName>
    <definedName name="更新１難易度B助手総数その１">'4-2'!$U$15:$W$25,'4-2'!$U$27:$W$30,'4-2'!$U$32,'4-2'!$U$34:$W$36,'4-2'!$U$38:$W$42</definedName>
    <definedName name="更新１難易度B助手総数その２" localSheetId="0">'[1]4-3'!$U$13:$W$16,'[1]4-3'!$U$18,'[1]4-3'!$U$20:$W$24,'[1]4-3'!$U$27:$W$32</definedName>
    <definedName name="更新１難易度B助手総数その２" localSheetId="1">'[1]4-3'!$U$13:$W$16,'[1]4-3'!$U$18,'[1]4-3'!$U$20:$W$24,'[1]4-3'!$U$27:$W$32</definedName>
    <definedName name="更新１難易度B助手総数その２" localSheetId="2">'[1]4-3'!$U$13:$W$16,'[1]4-3'!$U$18,'[1]4-3'!$U$20:$W$24,'[1]4-3'!$U$27:$W$32</definedName>
    <definedName name="更新１難易度B助手総数その２" localSheetId="9">'[1]4-3'!$U$13:$W$16,'[1]4-3'!$U$18,'[1]4-3'!$U$20:$W$24,'[1]4-3'!$U$27:$W$32</definedName>
    <definedName name="更新１難易度B助手総数その２">'4-3'!$U$15:$W$18,'4-3'!$U$20,'4-3'!$U$22:$W$26,'4-3'!$U$29:$W$34</definedName>
    <definedName name="更新１難易度C合計件数その１" localSheetId="0">'[1]4-4'!$AD$13:$AF$27,'[1]4-4'!$AD$29:$AF$34,'[1]4-4'!$AD$36:$AF$37,'[1]4-4'!$AD$39:$AF$41,'[1]4-4'!$AD$43:$AF$52</definedName>
    <definedName name="更新１難易度C合計件数その１" localSheetId="1">'[1]4-4'!$AD$13:$AF$27,'[1]4-4'!$AD$29:$AF$34,'[1]4-4'!$AD$36:$AF$37,'[1]4-4'!$AD$39:$AF$41,'[1]4-4'!$AD$43:$AF$52</definedName>
    <definedName name="更新１難易度C合計件数その１" localSheetId="2">'[1]4-4'!$AD$13:$AF$27,'[1]4-4'!$AD$29:$AF$34,'[1]4-4'!$AD$36:$AF$37,'[1]4-4'!$AD$39:$AF$41,'[1]4-4'!$AD$43:$AF$52</definedName>
    <definedName name="更新１難易度C合計件数その１" localSheetId="9">'[1]4-4'!$AD$13:$AF$27,'[1]4-4'!$AD$29:$AF$34,'[1]4-4'!$AD$36:$AF$37,'[1]4-4'!$AD$39:$AF$41,'[1]4-4'!$AD$43:$AF$52</definedName>
    <definedName name="更新１難易度C合計件数その１">'4-4'!$AD$15:$AF$29,'4-4'!$AD$31:$AF$36,'4-4'!$AD$38:$AF$39,'4-4'!$AD$41:$AF$44,'4-4'!$AD$46:$AF$56</definedName>
    <definedName name="更新１難易度C合計件数その２" localSheetId="0">'[1]4-5'!$AD$13:$AF$25,'[1]4-5'!$AD$27,'[1]4-5'!$AD$29:$AF$31,'[1]4-5'!$AD$34:$AF$44</definedName>
    <definedName name="更新１難易度C合計件数その２" localSheetId="1">'[1]4-5'!$AD$13:$AF$25,'[1]4-5'!$AD$27,'[1]4-5'!$AD$29:$AF$31,'[1]4-5'!$AD$34:$AF$44</definedName>
    <definedName name="更新１難易度C合計件数その２" localSheetId="2">'[1]4-5'!$AD$13:$AF$25,'[1]4-5'!$AD$27,'[1]4-5'!$AD$29:$AF$31,'[1]4-5'!$AD$34:$AF$44</definedName>
    <definedName name="更新１難易度C合計件数その２" localSheetId="9">'[1]4-5'!$AD$13:$AF$25,'[1]4-5'!$AD$27,'[1]4-5'!$AD$29:$AF$31,'[1]4-5'!$AD$34:$AF$44</definedName>
    <definedName name="更新１難易度C合計件数その２">'4-5'!$AD$15:$AF$27,'4-5'!$AD$29,'4-5'!$AD$31:$AF$33,'4-5'!$AD$36:$AF$46</definedName>
    <definedName name="更新１難易度C術者16歳未満その１" localSheetId="0">'[1]4-4'!$O$29:$Q$34,'[1]4-4'!$O$36:$Q$37,'[1]4-4'!$O$39:$Q$41,'[1]4-4'!$O$43:$Q$52</definedName>
    <definedName name="更新１難易度C術者16歳未満その１" localSheetId="1">'[1]4-4'!$O$29:$Q$34,'[1]4-4'!$O$36:$Q$37,'[1]4-4'!$O$39:$Q$41,'[1]4-4'!$O$43:$Q$52</definedName>
    <definedName name="更新１難易度C術者16歳未満その１" localSheetId="2">'[1]4-4'!$O$29:$Q$34,'[1]4-4'!$O$36:$Q$37,'[1]4-4'!$O$39:$Q$41,'[1]4-4'!$O$43:$Q$52</definedName>
    <definedName name="更新１難易度C術者16歳未満その１" localSheetId="9">'[1]4-4'!$O$29:$Q$34,'[1]4-4'!$O$36:$Q$37,'[1]4-4'!$O$39:$Q$41,'[1]4-4'!$O$43:$Q$52</definedName>
    <definedName name="更新１難易度C術者16歳未満その１">'4-4'!$O$31:$Q$36,'4-4'!$O$38:$Q$39,'4-4'!$O$41:$Q$44,'4-4'!$O$46:$Q$56</definedName>
    <definedName name="更新１難易度C術者16歳未満その２" localSheetId="0">'[1]4-5'!$O$34:$Q$44</definedName>
    <definedName name="更新１難易度C術者16歳未満その２" localSheetId="1">'[1]4-5'!$O$34:$Q$44</definedName>
    <definedName name="更新１難易度C術者16歳未満その２" localSheetId="2">'[1]4-5'!$O$34:$Q$44</definedName>
    <definedName name="更新１難易度C術者16歳未満その２" localSheetId="9">'[1]4-5'!$O$34:$Q$44</definedName>
    <definedName name="更新１難易度C術者16歳未満その２">'4-5'!$O$36:$Q$46</definedName>
    <definedName name="更新１難易度C術者総数その１" localSheetId="0">'[1]4-4'!$L$13:$N$27,'[1]4-4'!$L$29:$N$34,'[1]4-4'!$L$36:$N$37,'[1]4-4'!$L$39:$N$41,'[1]4-4'!$L$43:$N$50,'[1]4-4'!$L$51</definedName>
    <definedName name="更新１難易度C術者総数その１" localSheetId="1">'[1]4-4'!$L$13:$N$27,'[1]4-4'!$L$29:$N$34,'[1]4-4'!$L$36:$N$37,'[1]4-4'!$L$39:$N$41,'[1]4-4'!$L$43:$N$50,'[1]4-4'!$L$51</definedName>
    <definedName name="更新１難易度C術者総数その１" localSheetId="2">'[1]4-4'!$L$13:$N$27,'[1]4-4'!$L$29:$N$34,'[1]4-4'!$L$36:$N$37,'[1]4-4'!$L$39:$N$41,'[1]4-4'!$L$43:$N$50,'[1]4-4'!$L$51</definedName>
    <definedName name="更新１難易度C術者総数その１" localSheetId="9">'[1]4-4'!$L$13:$N$27,'[1]4-4'!$L$29:$N$34,'[1]4-4'!$L$36:$N$37,'[1]4-4'!$L$39:$N$41,'[1]4-4'!$L$43:$N$50,'[1]4-4'!$L$51</definedName>
    <definedName name="更新１難易度C術者総数その１">'4-4'!$L$15:$N$29,'4-4'!$L$31:$N$36,'4-4'!$L$38:$N$39,'4-4'!$L$41:$N$44,'4-4'!$L$46:$N$54,'4-4'!$L$55</definedName>
    <definedName name="更新１難易度C術者総数その２" localSheetId="0">'[1]4-5'!$L$13:$N$25,'[1]4-5'!$L$27,'[1]4-5'!$L$29:$N$31,'[1]4-5'!$L$34:$N$44</definedName>
    <definedName name="更新１難易度C術者総数その２" localSheetId="1">'[1]4-5'!$L$13:$N$25,'[1]4-5'!$L$27,'[1]4-5'!$L$29:$N$31,'[1]4-5'!$L$34:$N$44</definedName>
    <definedName name="更新１難易度C術者総数その２" localSheetId="2">'[1]4-5'!$L$13:$N$25,'[1]4-5'!$L$27,'[1]4-5'!$L$29:$N$31,'[1]4-5'!$L$34:$N$44</definedName>
    <definedName name="更新１難易度C術者総数その２" localSheetId="9">'[1]4-5'!$L$13:$N$25,'[1]4-5'!$L$27,'[1]4-5'!$L$29:$N$31,'[1]4-5'!$L$34:$N$44</definedName>
    <definedName name="更新１難易度C術者総数その２">'4-5'!$L$15:$N$27,'4-5'!$L$29,'4-5'!$L$31:$N$33,'4-5'!$L$36:$N$46</definedName>
    <definedName name="更新１難易度C助手16歳未満その１" localSheetId="0">'[1]4-4'!$X$29:$Z$34,'[1]4-4'!$X$36:$Z$37,'[1]4-4'!$X$39:$Z$41,'[1]4-4'!$X$43:$Z$52</definedName>
    <definedName name="更新１難易度C助手16歳未満その１" localSheetId="1">'[1]4-4'!$X$29:$Z$34,'[1]4-4'!$X$36:$Z$37,'[1]4-4'!$X$39:$Z$41,'[1]4-4'!$X$43:$Z$52</definedName>
    <definedName name="更新１難易度C助手16歳未満その１" localSheetId="2">'[1]4-4'!$X$29:$Z$34,'[1]4-4'!$X$36:$Z$37,'[1]4-4'!$X$39:$Z$41,'[1]4-4'!$X$43:$Z$52</definedName>
    <definedName name="更新１難易度C助手16歳未満その１" localSheetId="9">'[1]4-4'!$X$29:$Z$34,'[1]4-4'!$X$36:$Z$37,'[1]4-4'!$X$39:$Z$41,'[1]4-4'!$X$43:$Z$52</definedName>
    <definedName name="更新１難易度C助手16歳未満その１">'4-4'!$X$31:$Z$36,'4-4'!$X$38:$Z$39,'4-4'!$X$41:$Z$44,'4-4'!$X$46:$Z$56</definedName>
    <definedName name="更新１難易度C助手16歳未満その２" localSheetId="0">'[1]4-5'!$X$34:$Z$44</definedName>
    <definedName name="更新１難易度C助手16歳未満その２" localSheetId="1">'[1]4-5'!$X$34:$Z$44</definedName>
    <definedName name="更新１難易度C助手16歳未満その２" localSheetId="2">'[1]4-5'!$X$34:$Z$44</definedName>
    <definedName name="更新１難易度C助手16歳未満その２" localSheetId="9">'[1]4-5'!$X$34:$Z$44</definedName>
    <definedName name="更新１難易度C助手16歳未満その２">'4-5'!$X$36:$Z$46</definedName>
    <definedName name="更新１難易度C助手総数その１" localSheetId="0">'[1]4-4'!$U$13:$W$27,'[1]4-4'!$U$29:$W$34,'[1]4-4'!$U$36:$W$37,'[1]4-4'!$U$39:$W$41,'[1]4-4'!$U$43:$W$52</definedName>
    <definedName name="更新１難易度C助手総数その１" localSheetId="1">'[1]4-4'!$U$13:$W$27,'[1]4-4'!$U$29:$W$34,'[1]4-4'!$U$36:$W$37,'[1]4-4'!$U$39:$W$41,'[1]4-4'!$U$43:$W$52</definedName>
    <definedName name="更新１難易度C助手総数その１" localSheetId="2">'[1]4-4'!$U$13:$W$27,'[1]4-4'!$U$29:$W$34,'[1]4-4'!$U$36:$W$37,'[1]4-4'!$U$39:$W$41,'[1]4-4'!$U$43:$W$52</definedName>
    <definedName name="更新１難易度C助手総数その１" localSheetId="9">'[1]4-4'!$U$13:$W$27,'[1]4-4'!$U$29:$W$34,'[1]4-4'!$U$36:$W$37,'[1]4-4'!$U$39:$W$41,'[1]4-4'!$U$43:$W$52</definedName>
    <definedName name="更新１難易度C助手総数その１">'4-4'!$U$15:$W$29,'4-4'!$U$31:$W$36,'4-4'!$U$38:$W$39,'4-4'!$U$41:$W$44,'4-4'!$U$46:$W$56</definedName>
    <definedName name="更新１難易度C助手総数その２" localSheetId="0">'[1]4-5'!$U$13:$W$25,'[1]4-5'!$U$27,'[1]4-5'!$U$29:$W$31,'[1]4-5'!$U$34:$W$44</definedName>
    <definedName name="更新１難易度C助手総数その２" localSheetId="1">'[1]4-5'!$U$13:$W$25,'[1]4-5'!$U$27,'[1]4-5'!$U$29:$W$31,'[1]4-5'!$U$34:$W$44</definedName>
    <definedName name="更新１難易度C助手総数その２" localSheetId="2">'[1]4-5'!$U$13:$W$25,'[1]4-5'!$U$27,'[1]4-5'!$U$29:$W$31,'[1]4-5'!$U$34:$W$44</definedName>
    <definedName name="更新１難易度C助手総数その２" localSheetId="9">'[1]4-5'!$U$13:$W$25,'[1]4-5'!$U$27,'[1]4-5'!$U$29:$W$31,'[1]4-5'!$U$34:$W$44</definedName>
    <definedName name="更新１難易度C助手総数その２">'4-5'!$U$15:$W$27,'4-5'!$U$29,'4-5'!$U$31:$W$33,'4-5'!$U$36:$W$46</definedName>
  </definedNames>
  <calcPr calcId="181029"/>
</workbook>
</file>

<file path=xl/calcChain.xml><?xml version="1.0" encoding="utf-8"?>
<calcChain xmlns="http://schemas.openxmlformats.org/spreadsheetml/2006/main">
  <c r="AD43" i="36" l="1"/>
  <c r="AD41" i="35"/>
  <c r="E9" i="34" l="1"/>
  <c r="F9" i="48"/>
  <c r="AD52" i="36" l="1"/>
  <c r="AD51" i="36"/>
  <c r="D9" i="50" l="1"/>
  <c r="E9" i="29"/>
  <c r="E9" i="37"/>
  <c r="E9" i="36"/>
  <c r="E9" i="39"/>
  <c r="E9" i="35"/>
  <c r="F7" i="49"/>
  <c r="V48" i="34" l="1"/>
  <c r="M48" i="34"/>
  <c r="X36" i="37"/>
  <c r="AD32" i="34" l="1"/>
  <c r="AD31" i="34"/>
  <c r="AD30" i="34"/>
  <c r="AD29" i="34"/>
  <c r="AD28" i="34"/>
  <c r="AD37" i="34"/>
  <c r="AD36" i="34"/>
  <c r="AD35" i="34"/>
  <c r="AD34" i="34"/>
  <c r="AD46" i="34"/>
  <c r="AD45" i="34"/>
  <c r="AD44" i="34"/>
  <c r="AD43" i="34"/>
  <c r="AD42" i="34"/>
  <c r="AD41" i="34"/>
  <c r="AD40" i="34"/>
  <c r="AD47" i="34"/>
  <c r="AD39" i="34"/>
  <c r="X37" i="37" l="1"/>
  <c r="X46" i="37"/>
  <c r="X45" i="37"/>
  <c r="X44" i="37"/>
  <c r="X43" i="37"/>
  <c r="X42" i="37"/>
  <c r="X41" i="37"/>
  <c r="X40" i="37"/>
  <c r="X39" i="37"/>
  <c r="X38" i="37"/>
  <c r="O46" i="37"/>
  <c r="O45" i="37"/>
  <c r="O44" i="37"/>
  <c r="O43" i="37"/>
  <c r="O42" i="37"/>
  <c r="O41" i="37"/>
  <c r="O40" i="37"/>
  <c r="O39" i="37"/>
  <c r="O38" i="37"/>
  <c r="O37" i="37"/>
  <c r="O36" i="37"/>
  <c r="X34" i="39"/>
  <c r="X33" i="39"/>
  <c r="X32" i="39"/>
  <c r="X31" i="39"/>
  <c r="X30" i="39"/>
  <c r="X29" i="39"/>
  <c r="O30" i="39"/>
  <c r="O34" i="39"/>
  <c r="O33" i="39"/>
  <c r="O32" i="39"/>
  <c r="O31" i="39"/>
  <c r="O29" i="39"/>
  <c r="AD33" i="37"/>
  <c r="AD32" i="37"/>
  <c r="AD31" i="37"/>
  <c r="AD29" i="37"/>
  <c r="AD26" i="37"/>
  <c r="AD25" i="37"/>
  <c r="AD24" i="37"/>
  <c r="AD23" i="37"/>
  <c r="AD22" i="37"/>
  <c r="AD21" i="37"/>
  <c r="AD20" i="37"/>
  <c r="AD27" i="37"/>
  <c r="AD19" i="37"/>
  <c r="AD18" i="37"/>
  <c r="AD17" i="37"/>
  <c r="AD16" i="37"/>
  <c r="AD15" i="37"/>
  <c r="AD26" i="39"/>
  <c r="AD25" i="39"/>
  <c r="AD24" i="39"/>
  <c r="AD23" i="39"/>
  <c r="AD22" i="39"/>
  <c r="AD20" i="39"/>
  <c r="AD18" i="39"/>
  <c r="AD17" i="39"/>
  <c r="AD16" i="39"/>
  <c r="AD15" i="39"/>
  <c r="AD56" i="36"/>
  <c r="AD55" i="36"/>
  <c r="AD54" i="36"/>
  <c r="AD53" i="36"/>
  <c r="AD50" i="36"/>
  <c r="AD49" i="36"/>
  <c r="AD48" i="36"/>
  <c r="AD47" i="36"/>
  <c r="AD46" i="36"/>
  <c r="AD44" i="36"/>
  <c r="AD42" i="36"/>
  <c r="AD41" i="36"/>
  <c r="AD39" i="36"/>
  <c r="AD38" i="36"/>
  <c r="AD36" i="36"/>
  <c r="AD35" i="36"/>
  <c r="AD34" i="36"/>
  <c r="AD33" i="36"/>
  <c r="AD32" i="36"/>
  <c r="AD31" i="36"/>
  <c r="AD42" i="35"/>
  <c r="AD40" i="35"/>
  <c r="AD39" i="35"/>
  <c r="AD38" i="35"/>
  <c r="AD36" i="35"/>
  <c r="AD35" i="35"/>
  <c r="AD34" i="35"/>
  <c r="AD32" i="35"/>
  <c r="AD30" i="35"/>
  <c r="AD29" i="35"/>
  <c r="AD28" i="35"/>
  <c r="AD27" i="35"/>
  <c r="AD46" i="37"/>
  <c r="AD45" i="37"/>
  <c r="AD44" i="37"/>
  <c r="AD43" i="37"/>
  <c r="AD42" i="37"/>
  <c r="AD41" i="37"/>
  <c r="AD40" i="37"/>
  <c r="AD39" i="37"/>
  <c r="AD38" i="37"/>
  <c r="AD37" i="37"/>
  <c r="AD36" i="37"/>
  <c r="AD29" i="36"/>
  <c r="AD28" i="36"/>
  <c r="AD27" i="36"/>
  <c r="AD26" i="36"/>
  <c r="AD25" i="36"/>
  <c r="AD24" i="36"/>
  <c r="AD23" i="36"/>
  <c r="AD22" i="36"/>
  <c r="AD21" i="36"/>
  <c r="AD20" i="36"/>
  <c r="AD19" i="36"/>
  <c r="AD18" i="36"/>
  <c r="AD17" i="36"/>
  <c r="AD16" i="36"/>
  <c r="AD15" i="36"/>
  <c r="AD34" i="39"/>
  <c r="AD33" i="39"/>
  <c r="AD32" i="39"/>
  <c r="AD31" i="39"/>
  <c r="AD30" i="39"/>
  <c r="AD29" i="39"/>
  <c r="AD25" i="35"/>
  <c r="AD24" i="35"/>
  <c r="AD23" i="35"/>
  <c r="AD22" i="35"/>
  <c r="AD21" i="35"/>
  <c r="AD20" i="35"/>
  <c r="AD19" i="35"/>
  <c r="AD18" i="35"/>
  <c r="AD17" i="35"/>
  <c r="AD16" i="35"/>
  <c r="AD15" i="35"/>
  <c r="AD26" i="34"/>
  <c r="AD25" i="34"/>
  <c r="AD23" i="34"/>
  <c r="AD22" i="34"/>
  <c r="AD20" i="34"/>
  <c r="AD19" i="34"/>
  <c r="AD18" i="34"/>
  <c r="AD17" i="34"/>
  <c r="AD16" i="34"/>
  <c r="AD15" i="34"/>
  <c r="AD48" i="34" l="1"/>
  <c r="AD47" i="37"/>
  <c r="AD35" i="39"/>
  <c r="X48" i="34"/>
  <c r="R14" i="29" s="1"/>
  <c r="O48" i="34"/>
  <c r="L14" i="29" s="1"/>
  <c r="X35" i="39" l="1"/>
  <c r="R15" i="29" s="1"/>
  <c r="X16" i="29"/>
  <c r="X15" i="29"/>
  <c r="X47" i="37" l="1"/>
  <c r="R16" i="29" s="1"/>
  <c r="U47" i="37"/>
  <c r="O16" i="29" s="1"/>
  <c r="O47" i="37"/>
  <c r="L16" i="29" s="1"/>
  <c r="L47" i="37"/>
  <c r="L35" i="39"/>
  <c r="I15" i="29" s="1"/>
  <c r="U35" i="39"/>
  <c r="O15" i="29" s="1"/>
  <c r="O35" i="39"/>
  <c r="L15" i="29" s="1"/>
  <c r="U48" i="34"/>
  <c r="O14" i="29" s="1"/>
  <c r="L48" i="34"/>
  <c r="I14" i="29" s="1"/>
  <c r="O17" i="29" l="1"/>
  <c r="I16" i="29"/>
  <c r="I17" i="29" s="1"/>
  <c r="U16" i="29" l="1"/>
  <c r="U15" i="29"/>
  <c r="U14" i="29" l="1"/>
  <c r="U17" i="29" s="1"/>
  <c r="X14" i="29"/>
</calcChain>
</file>

<file path=xl/sharedStrings.xml><?xml version="1.0" encoding="utf-8"?>
<sst xmlns="http://schemas.openxmlformats.org/spreadsheetml/2006/main" count="478" uniqueCount="328">
  <si>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</si>
  <si>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</si>
  <si>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</si>
  <si>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</si>
  <si>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</si>
  <si>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</si>
  <si>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</si>
  <si>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</si>
  <si>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</si>
  <si>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</si>
  <si>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</si>
  <si>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</si>
  <si>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</si>
  <si>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</si>
  <si>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</si>
  <si>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</si>
  <si>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</si>
  <si>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</si>
  <si>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</si>
  <si>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</si>
  <si>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</si>
  <si>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</si>
  <si>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</si>
  <si>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</si>
  <si>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</si>
  <si>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</si>
  <si>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</si>
  <si>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</si>
  <si>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</si>
  <si>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</si>
  <si>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</si>
  <si>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</si>
  <si>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</si>
  <si>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</si>
  <si>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</si>
  <si>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</si>
  <si>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</si>
  <si>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</si>
  <si>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</si>
  <si>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</si>
  <si>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</si>
  <si>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</si>
  <si>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</si>
  <si>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</si>
  <si>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</si>
  <si>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</si>
  <si>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</si>
  <si>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</si>
  <si>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</si>
  <si>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</si>
  <si>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</si>
  <si>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</si>
  <si>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</si>
  <si>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</si>
  <si>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</si>
  <si>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</si>
  <si>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</si>
  <si>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</si>
  <si>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</si>
  <si>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</si>
  <si>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</si>
  <si>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</si>
  <si>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</si>
  <si>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</si>
  <si>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</si>
  <si>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</si>
  <si>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</si>
  <si>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</si>
  <si>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</si>
  <si>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</si>
  <si>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</si>
  <si>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</si>
  <si>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</si>
  <si>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</si>
  <si>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</si>
  <si>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</si>
  <si>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</si>
  <si>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</si>
  <si>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</si>
  <si>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</si>
  <si>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</si>
  <si>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</si>
  <si>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</si>
  <si>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</si>
  <si>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</si>
  <si>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</si>
  <si>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</si>
  <si>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</si>
  <si>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</si>
  <si>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(4)末梢動脈血管内治療</t>
    <rPh sb="4" eb="6">
      <t>マッショウ</t>
    </rPh>
    <rPh sb="6" eb="8">
      <t>ドウミャク</t>
    </rPh>
    <rPh sb="8" eb="10">
      <t>ケッカン</t>
    </rPh>
    <rPh sb="10" eb="11">
      <t>ナイ</t>
    </rPh>
    <rPh sb="11" eb="13">
      <t>チリョウ</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</si>
  <si>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</si>
  <si>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</si>
  <si>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</si>
  <si>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</si>
  <si>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７．これに準ずる手術</t>
    <rPh sb="5" eb="6">
      <t>ジュン</t>
    </rPh>
    <rPh sb="8" eb="10">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</si>
  <si>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</si>
  <si>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</si>
  <si>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</si>
  <si>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</si>
  <si>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</si>
  <si>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</si>
  <si>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</si>
  <si>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</si>
  <si>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</si>
  <si>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</si>
  <si>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</si>
  <si>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</si>
  <si>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</si>
  <si>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</si>
  <si>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</si>
  <si>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</si>
  <si>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</si>
  <si>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</si>
  <si>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</si>
  <si>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</si>
  <si>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</si>
  <si>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</si>
  <si>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</si>
  <si>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</si>
  <si>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</si>
  <si>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</si>
  <si>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(3)腹部大動脈手術（含腸骨動脈）</t>
    <rPh sb="4" eb="6">
      <t>フクブ</t>
    </rPh>
    <rPh sb="6" eb="9">
      <t>ダイドウミャク</t>
    </rPh>
    <rPh sb="9" eb="11">
      <t>シュジュツ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</si>
  <si>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</si>
  <si>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</si>
  <si>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</si>
  <si>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</si>
  <si>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</si>
  <si>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</si>
  <si>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(1)血管外傷手術</t>
    <rPh sb="4" eb="6">
      <t>ケッカン</t>
    </rPh>
    <rPh sb="6" eb="8">
      <t>ガイショウ</t>
    </rPh>
    <rPh sb="8" eb="10">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</si>
  <si>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</si>
  <si>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</si>
  <si>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</si>
  <si>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</si>
  <si>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</si>
  <si>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</si>
  <si>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</si>
  <si>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</si>
  <si>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</si>
  <si>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</si>
  <si>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</si>
  <si>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</si>
  <si>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</si>
  <si>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</si>
  <si>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</si>
  <si>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</si>
  <si>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</si>
  <si>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</si>
  <si>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</si>
  <si>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</si>
  <si>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</si>
  <si>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</si>
  <si>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</si>
  <si>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</si>
  <si>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</si>
  <si>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</si>
  <si>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</si>
  <si>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</si>
  <si>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</si>
  <si>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</si>
  <si>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</si>
  <si>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</si>
  <si>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</si>
  <si>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</si>
  <si>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</si>
  <si>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</si>
  <si>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</si>
  <si>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</si>
  <si>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</si>
  <si>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</si>
  <si>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(3)椎骨動脈血行再建術</t>
  </si>
  <si>
    <t>　(4)腹部内臓動脈血行再建術</t>
    <phoneticPr fontId="3"/>
  </si>
  <si>
    <t>　　（含腎動脈）</t>
    <phoneticPr fontId="3"/>
  </si>
  <si>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</si>
  <si>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</si>
  <si>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　(1)体腔内の血管外傷手術</t>
    <phoneticPr fontId="3"/>
  </si>
  <si>
    <t>　(2)リンパ管微小静脈吻合術</t>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</si>
  <si>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</si>
  <si>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</si>
  <si>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</si>
  <si>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</si>
  <si>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</si>
  <si>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</si>
  <si>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</si>
  <si>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</si>
  <si>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</si>
  <si>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</si>
  <si>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</si>
  <si>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</si>
  <si>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</si>
  <si>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</si>
  <si>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</si>
  <si>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</si>
  <si>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</si>
  <si>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</si>
  <si>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</si>
  <si>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</si>
  <si>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</si>
  <si>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</si>
  <si>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</si>
  <si>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</si>
  <si>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</si>
  <si>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</si>
  <si>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</si>
  <si>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</si>
  <si>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</si>
  <si>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</si>
  <si>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</si>
  <si>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</si>
  <si>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</si>
  <si>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</si>
  <si>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</si>
  <si>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</si>
  <si>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</si>
  <si>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</si>
  <si>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</si>
  <si>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</si>
  <si>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</si>
  <si>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</si>
  <si>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</si>
  <si>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</si>
  <si>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</si>
  <si>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</si>
  <si>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</si>
  <si>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</si>
  <si>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</si>
  <si>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</si>
  <si>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</si>
  <si>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</si>
  <si>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</si>
  <si>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</si>
  <si>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</si>
  <si>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</si>
  <si>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rPh sb="22" eb="24">
      <t>コウシン</t>
    </rPh>
    <rPh sb="25" eb="27">
      <t>カイメ</t>
    </rPh>
    <rPh sb="27" eb="29">
      <t>イコウ</t>
    </rPh>
    <phoneticPr fontId="4"/>
  </si>
  <si>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</si>
  <si>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</si>
  <si>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</si>
  <si>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</si>
  <si>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手術経験実績：総点数表 </t>
    </r>
    <r>
      <rPr>
        <b/>
        <sz val="14"/>
        <color indexed="8"/>
        <rFont val="ＭＳ 明朝"/>
        <family val="1"/>
        <charset val="128"/>
      </rPr>
      <t>（更新２回目以降）</t>
    </r>
    <rPh sb="1" eb="3">
      <t>シュジュツ</t>
    </rPh>
    <rPh sb="3" eb="5">
      <t>ケイケン</t>
    </rPh>
    <rPh sb="5" eb="7">
      <t>ジッセキ</t>
    </rPh>
    <rPh sb="8" eb="10">
      <t>ソウテン</t>
    </rPh>
    <rPh sb="10" eb="12">
      <t>スウヒョウ</t>
    </rPh>
    <phoneticPr fontId="4"/>
  </si>
  <si>
    <r>
      <t xml:space="preserve">　履　歴　書 </t>
    </r>
    <r>
      <rPr>
        <b/>
        <sz val="14"/>
        <color indexed="8"/>
        <rFont val="ＭＳ 明朝"/>
        <family val="1"/>
        <charset val="128"/>
      </rPr>
      <t xml:space="preserve"> （更新２回目以降）</t>
    </r>
    <rPh sb="1" eb="2">
      <t>クツ</t>
    </rPh>
    <rPh sb="3" eb="4">
      <t>レキ</t>
    </rPh>
    <rPh sb="5" eb="6">
      <t>ショ</t>
    </rPh>
    <phoneticPr fontId="4"/>
  </si>
  <si>
    <r>
      <t xml:space="preserve">　専 門 医 更 新 申 請 書 </t>
    </r>
    <r>
      <rPr>
        <b/>
        <sz val="12"/>
        <color indexed="8"/>
        <rFont val="ＭＳ 明朝"/>
        <family val="1"/>
        <charset val="128"/>
      </rPr>
      <t>（更新２回目以降）</t>
    </r>
    <rPh sb="1" eb="2">
      <t>セン</t>
    </rPh>
    <rPh sb="3" eb="4">
      <t>モン</t>
    </rPh>
    <rPh sb="5" eb="6">
      <t>イ</t>
    </rPh>
    <rPh sb="7" eb="8">
      <t>サラ</t>
    </rPh>
    <rPh sb="9" eb="10">
      <t>シン</t>
    </rPh>
    <rPh sb="11" eb="12">
      <t>サル</t>
    </rPh>
    <rPh sb="13" eb="14">
      <t>ショウ</t>
    </rPh>
    <rPh sb="15" eb="16">
      <t>ショ</t>
    </rPh>
    <phoneticPr fontId="3"/>
  </si>
  <si>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</si>
  <si>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</si>
  <si>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専門医更新・様式４－７</t>
    <rPh sb="0" eb="3">
      <t>センモンイ</t>
    </rPh>
    <rPh sb="3" eb="5">
      <t>コウシン</t>
    </rPh>
    <phoneticPr fontId="4"/>
  </si>
  <si>
    <t>専門医更新・様式４－６</t>
    <rPh sb="0" eb="3">
      <t>センモンイ</t>
    </rPh>
    <rPh sb="3" eb="5">
      <t>コウシン</t>
    </rPh>
    <phoneticPr fontId="4"/>
  </si>
  <si>
    <t>１．論文：</t>
    <rPh sb="2" eb="4">
      <t>ロンブン</t>
    </rPh>
    <phoneticPr fontId="3"/>
  </si>
  <si>
    <r>
      <t xml:space="preserve"> 心臓血管外科に関する学術業績</t>
    </r>
    <r>
      <rPr>
        <b/>
        <sz val="14"/>
        <color indexed="8"/>
        <rFont val="ＭＳ 明朝"/>
        <family val="1"/>
        <charset val="128"/>
      </rPr>
      <t>（</t>
    </r>
    <r>
      <rPr>
        <b/>
        <sz val="8"/>
        <color indexed="8"/>
        <rFont val="ＭＳ 明朝"/>
        <family val="1"/>
        <charset val="128"/>
      </rPr>
      <t xml:space="preserve"> </t>
    </r>
    <r>
      <rPr>
        <b/>
        <sz val="14"/>
        <color indexed="8"/>
        <rFont val="ＭＳ 明朝"/>
        <family val="1"/>
        <charset val="128"/>
      </rPr>
      <t>更新２回目以降</t>
    </r>
    <r>
      <rPr>
        <b/>
        <sz val="8"/>
        <color indexed="8"/>
        <rFont val="ＭＳ 明朝"/>
        <family val="1"/>
        <charset val="128"/>
      </rPr>
      <t xml:space="preserve"> </t>
    </r>
    <r>
      <rPr>
        <b/>
        <sz val="14"/>
        <color indexed="8"/>
        <rFont val="ＭＳ 明朝"/>
        <family val="1"/>
        <charset val="128"/>
      </rPr>
      <t>）</t>
    </r>
    <rPh sb="1" eb="3">
      <t>シンゾウ</t>
    </rPh>
    <rPh sb="3" eb="5">
      <t>ケッカン</t>
    </rPh>
    <rPh sb="5" eb="7">
      <t>ゲカ</t>
    </rPh>
    <rPh sb="8" eb="9">
      <t>カン</t>
    </rPh>
    <rPh sb="11" eb="13">
      <t>ガクジュツ</t>
    </rPh>
    <rPh sb="13" eb="15">
      <t>ギョウセキ</t>
    </rPh>
    <rPh sb="22" eb="24">
      <t>イコウ</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</si>
  <si>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</si>
  <si>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</si>
  <si>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</si>
  <si>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</si>
  <si>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</si>
  <si>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</si>
  <si>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</si>
  <si>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</si>
  <si>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</si>
  <si>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公刊年/巻/頁</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</si>
  <si>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</si>
  <si>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</si>
  <si>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</si>
  <si>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</si>
  <si>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</si>
  <si>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</si>
  <si>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</si>
  <si>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 )…A-5、A-6症例数計</t>
  </si>
  <si>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</si>
  <si>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</si>
  <si>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</si>
  <si>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</si>
  <si>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</si>
  <si>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</si>
  <si>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</si>
  <si>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　(4)肺動脈血栓摘除術（急性、直達術）</t>
    <phoneticPr fontId="3"/>
  </si>
  <si>
    <t>　(5)人工血管・動脈感染に対する根治術</t>
  </si>
  <si>
    <t>　(6)上肢の血行再建術</t>
  </si>
  <si>
    <t>　(7)拡大大腿深動脈形成術（大腿深動脈</t>
  </si>
  <si>
    <t>　(8)血行再建を伴う胸郭出口症候群手術</t>
  </si>
  <si>
    <t>　(9)破裂性末梢動脈瘤手術</t>
  </si>
  <si>
    <t>　(10)肺動脈内膜摘除術（慢性）</t>
  </si>
  <si>
    <t>　　（末梢吻合が上腕動脈以遠）</t>
  </si>
  <si>
    <t>　　　末梢へのバイパス術を含む）</t>
  </si>
  <si>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</si>
  <si>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</si>
  <si>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</si>
  <si>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</si>
  <si>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</si>
  <si>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</si>
  <si>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</si>
  <si>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</si>
  <si>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</si>
  <si>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</si>
  <si>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</si>
  <si>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</si>
  <si>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</si>
  <si>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</si>
  <si>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</si>
  <si>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</si>
  <si>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</si>
  <si>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</si>
  <si>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</si>
  <si>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猶予については手引きを参照すること</t>
    <rPh sb="0" eb="2">
      <t>ユウヨ</t>
    </rPh>
    <rPh sb="7" eb="9">
      <t>テビ</t>
    </rPh>
    <rPh sb="11" eb="13">
      <t>サンショウ</t>
    </rPh>
    <phoneticPr fontId="3"/>
  </si>
  <si>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</si>
  <si>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</si>
  <si>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xml:space="preserve"> （4)胸部大動脈ステントグラフト内挿術</t>
    <phoneticPr fontId="3"/>
  </si>
  <si>
    <t xml:space="preserve"> （5)腹部大動脈ステントグラフト内挿術</t>
    <rPh sb="4" eb="6">
      <t>フクブ</t>
    </rPh>
    <rPh sb="6" eb="9">
      <t>ダイドウミャク</t>
    </rPh>
    <rPh sb="17" eb="18">
      <t>ナイ</t>
    </rPh>
    <rPh sb="18" eb="19">
      <t>ソウ</t>
    </rPh>
    <rPh sb="19" eb="20">
      <t>ジュツ</t>
    </rPh>
    <phoneticPr fontId="3"/>
  </si>
  <si>
    <t>　(3)人工心臓装着術</t>
    <phoneticPr fontId="4"/>
  </si>
  <si>
    <t>　(4)心臓移植術</t>
    <rPh sb="4" eb="6">
      <t>シンゾウ</t>
    </rPh>
    <rPh sb="6" eb="9">
      <t>イショクジュツ</t>
    </rPh>
    <phoneticPr fontId="3"/>
  </si>
  <si>
    <t>「NCDデータ利用で全例の業績を提出する場合」と「様式5を提出する場合」は、この様式の提出は不要です。</t>
    <rPh sb="7" eb="9">
      <t>リヨウ</t>
    </rPh>
    <rPh sb="10" eb="12">
      <t>ゼンレイ</t>
    </rPh>
    <rPh sb="13" eb="15">
      <t>ギョウセキ</t>
    </rPh>
    <rPh sb="16" eb="18">
      <t>テイシュツ</t>
    </rPh>
    <rPh sb="20" eb="22">
      <t>バアイ</t>
    </rPh>
    <rPh sb="25" eb="27">
      <t>ヨウシキ</t>
    </rPh>
    <rPh sb="29" eb="31">
      <t>テイシュツ</t>
    </rPh>
    <rPh sb="33" eb="35">
      <t>バアイ</t>
    </rPh>
    <rPh sb="40" eb="42">
      <t>ヨウシキ</t>
    </rPh>
    <rPh sb="43" eb="45">
      <t>テイシュツ</t>
    </rPh>
    <rPh sb="46" eb="48">
      <t>フヨウ</t>
    </rPh>
    <phoneticPr fontId="3"/>
  </si>
  <si>
    <t>　「NCDデータ利用で全例の業績を提出する場合」と「様式5を提出する場合」は、この様式の提出は不要です。</t>
    <rPh sb="8" eb="10">
      <t>リヨウ</t>
    </rPh>
    <rPh sb="11" eb="13">
      <t>ゼンレイ</t>
    </rPh>
    <rPh sb="14" eb="16">
      <t>ギョウセキ</t>
    </rPh>
    <rPh sb="17" eb="19">
      <t>テイシュツ</t>
    </rPh>
    <rPh sb="21" eb="23">
      <t>バアイ</t>
    </rPh>
    <rPh sb="26" eb="28">
      <t>ヨウシキ</t>
    </rPh>
    <rPh sb="30" eb="32">
      <t>テイシュツ</t>
    </rPh>
    <rPh sb="34" eb="36">
      <t>バアイ</t>
    </rPh>
    <rPh sb="41" eb="43">
      <t>ヨウシキ</t>
    </rPh>
    <rPh sb="44" eb="46">
      <t>テイシュツ</t>
    </rPh>
    <rPh sb="47" eb="49">
      <t>フヨウ</t>
    </rPh>
    <phoneticPr fontId="3"/>
  </si>
  <si>
    <t>2023</t>
    <phoneticPr fontId="3"/>
  </si>
  <si>
    <t>専門医更新・様式５</t>
    <rPh sb="0" eb="3">
      <t>センモンイ</t>
    </rPh>
    <rPh sb="3" eb="5">
      <t>コウシン</t>
    </rPh>
    <phoneticPr fontId="4"/>
  </si>
  <si>
    <t>臨床実績：連続して3回以上更新した専門医の
手術経験（100例）提出</t>
    <rPh sb="0" eb="4">
      <t>リンショウジッセキ</t>
    </rPh>
    <rPh sb="5" eb="7">
      <t>レンゾク</t>
    </rPh>
    <rPh sb="10" eb="11">
      <t>カイ</t>
    </rPh>
    <rPh sb="11" eb="13">
      <t>イジョウ</t>
    </rPh>
    <rPh sb="13" eb="15">
      <t>コウシン</t>
    </rPh>
    <rPh sb="17" eb="20">
      <t>センモンイ</t>
    </rPh>
    <rPh sb="22" eb="24">
      <t>シュジュツ</t>
    </rPh>
    <rPh sb="24" eb="26">
      <t>ケイケン</t>
    </rPh>
    <rPh sb="30" eb="31">
      <t>レイ</t>
    </rPh>
    <rPh sb="32" eb="34">
      <t>テイシュツ</t>
    </rPh>
    <phoneticPr fontId="3"/>
  </si>
  <si>
    <t>連続して3回以上の更新を経た専門医（認定証に「更新3」と記載のある専門医）は、</t>
    <rPh sb="0" eb="2">
      <t>レンゾク</t>
    </rPh>
    <rPh sb="5" eb="8">
      <t>カイイジョウ</t>
    </rPh>
    <rPh sb="9" eb="11">
      <t>コウシン</t>
    </rPh>
    <rPh sb="12" eb="13">
      <t>ヘ</t>
    </rPh>
    <rPh sb="14" eb="17">
      <t>センモンイ</t>
    </rPh>
    <rPh sb="18" eb="20">
      <t>ニンテイ</t>
    </rPh>
    <rPh sb="20" eb="21">
      <t>ショウ</t>
    </rPh>
    <rPh sb="23" eb="25">
      <t>コウシン</t>
    </rPh>
    <rPh sb="28" eb="30">
      <t>キサイ</t>
    </rPh>
    <rPh sb="33" eb="36">
      <t>センモンイ</t>
    </rPh>
    <phoneticPr fontId="3"/>
  </si>
  <si>
    <t>・術者助手を問わず100例以上の手術経験（換算なしの100例分を要する、また心臓血管外科</t>
    <phoneticPr fontId="3"/>
  </si>
  <si>
    <t>　手術に限らない）</t>
    <phoneticPr fontId="3"/>
  </si>
  <si>
    <t>を臨床実績として提出することができる。</t>
    <rPh sb="3" eb="5">
      <t>ジッセキ</t>
    </rPh>
    <phoneticPr fontId="3"/>
  </si>
  <si>
    <t>※従来と同様の「術者または指導的助手として、手術術式難易度表(A)(B)(C)に挙げられて</t>
    <rPh sb="1" eb="3">
      <t>ジュウライ</t>
    </rPh>
    <rPh sb="4" eb="6">
      <t>ドウヨウ</t>
    </rPh>
    <phoneticPr fontId="3"/>
  </si>
  <si>
    <t>　いるうち換算 100例以上の手術経験を有すること」の条件で臨床実績を提出される場合は、</t>
    <phoneticPr fontId="3"/>
  </si>
  <si>
    <t>　この用紙の提出は不要です。</t>
    <phoneticPr fontId="3"/>
  </si>
  <si>
    <t>○　NCD検索システムでの検索結果（参加手術の一覧）を添付すること</t>
    <rPh sb="5" eb="7">
      <t>ケンサク</t>
    </rPh>
    <rPh sb="13" eb="17">
      <t>ケンサクケッカ</t>
    </rPh>
    <rPh sb="18" eb="20">
      <t>サンカ</t>
    </rPh>
    <rPh sb="20" eb="22">
      <t>シュジュツ</t>
    </rPh>
    <rPh sb="23" eb="25">
      <t>イチラン</t>
    </rPh>
    <rPh sb="27" eb="29">
      <t>テンプ</t>
    </rPh>
    <phoneticPr fontId="3"/>
  </si>
  <si>
    <t>○　印刷した参加手術の一覧では最低100例の経験を有すること</t>
    <rPh sb="2" eb="4">
      <t>インサツ</t>
    </rPh>
    <rPh sb="6" eb="10">
      <t>サンカシュジュツ</t>
    </rPh>
    <rPh sb="11" eb="13">
      <t>イチラン</t>
    </rPh>
    <rPh sb="15" eb="17">
      <t>サイテイ</t>
    </rPh>
    <rPh sb="20" eb="21">
      <t>レイ</t>
    </rPh>
    <rPh sb="22" eb="24">
      <t>ケイケン</t>
    </rPh>
    <rPh sb="25" eb="26">
      <t>ユウ</t>
    </rPh>
    <phoneticPr fontId="3"/>
  </si>
  <si>
    <t>　　なお100例以上であることが分かれば必ずしも全例を添付する必要はない</t>
    <rPh sb="7" eb="8">
      <t>レイ</t>
    </rPh>
    <rPh sb="8" eb="10">
      <t>イジョウ</t>
    </rPh>
    <rPh sb="16" eb="17">
      <t>ワ</t>
    </rPh>
    <rPh sb="20" eb="21">
      <t>カナラ</t>
    </rPh>
    <rPh sb="24" eb="26">
      <t>ゼンレイ</t>
    </rPh>
    <rPh sb="27" eb="29">
      <t>テンプ</t>
    </rPh>
    <rPh sb="31" eb="33">
      <t>ヒツヨウ</t>
    </rPh>
    <phoneticPr fontId="3"/>
  </si>
  <si>
    <t>○　臨床実績【以外】の要件は、通常の更新申請と同様であるので、申請時は「2回目以降」</t>
    <rPh sb="2" eb="6">
      <t>リンショウジッセキ</t>
    </rPh>
    <rPh sb="7" eb="9">
      <t>イガイ</t>
    </rPh>
    <rPh sb="11" eb="13">
      <t>ヨウケン</t>
    </rPh>
    <rPh sb="15" eb="17">
      <t>ツウジョウ</t>
    </rPh>
    <rPh sb="18" eb="22">
      <t>コウシンシンセイ</t>
    </rPh>
    <rPh sb="23" eb="25">
      <t>ドウヨウ</t>
    </rPh>
    <rPh sb="31" eb="34">
      <t>シンセイジ</t>
    </rPh>
    <rPh sb="37" eb="39">
      <t>カイメ</t>
    </rPh>
    <rPh sb="39" eb="41">
      <t>イコウ</t>
    </rPh>
    <phoneticPr fontId="3"/>
  </si>
  <si>
    <t>　　または「2回目以降かつ修練指導者資格を有する専門医」のいずれかの申請書様式を選</t>
    <rPh sb="13" eb="18">
      <t>シュウレンシドウシャ</t>
    </rPh>
    <rPh sb="18" eb="20">
      <t>シカク</t>
    </rPh>
    <rPh sb="21" eb="22">
      <t>ユウ</t>
    </rPh>
    <rPh sb="24" eb="27">
      <t>センモンイ</t>
    </rPh>
    <rPh sb="34" eb="36">
      <t>シンセイ</t>
    </rPh>
    <rPh sb="36" eb="37">
      <t>ショ</t>
    </rPh>
    <rPh sb="37" eb="39">
      <t>ヨウシキ</t>
    </rPh>
    <rPh sb="40" eb="41">
      <t>セン</t>
    </rPh>
    <phoneticPr fontId="3"/>
  </si>
  <si>
    <t>　　択し、添付書類を揃えて提出すること</t>
    <rPh sb="10" eb="11">
      <t>ソロ</t>
    </rPh>
    <rPh sb="13" eb="15">
      <t>テイシュツ</t>
    </rPh>
    <phoneticPr fontId="3"/>
  </si>
  <si>
    <t>　上記、確認し、臨床実績を提出してください。</t>
    <rPh sb="1" eb="3">
      <t>ジョウキ</t>
    </rPh>
    <rPh sb="4" eb="6">
      <t>カクニン</t>
    </rPh>
    <rPh sb="8" eb="12">
      <t>リンショウジッセキ</t>
    </rPh>
    <rPh sb="13" eb="15">
      <t>テイシュツ</t>
    </rPh>
    <phoneticPr fontId="3"/>
  </si>
  <si>
    <t>☑</t>
    <phoneticPr fontId="3"/>
  </si>
  <si>
    <t>提出にあたり、手術経験100例を有することを確認しました。</t>
    <rPh sb="0" eb="2">
      <t>テイシュツ</t>
    </rPh>
    <rPh sb="7" eb="9">
      <t>シュジュツ</t>
    </rPh>
    <rPh sb="9" eb="11">
      <t>ケイケン</t>
    </rPh>
    <rPh sb="14" eb="15">
      <t>レイ</t>
    </rPh>
    <rPh sb="16" eb="17">
      <t>ユウ</t>
    </rPh>
    <rPh sb="22" eb="24">
      <t>カクニン</t>
    </rPh>
    <phoneticPr fontId="3"/>
  </si>
  <si>
    <t>　又は署名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</si>
</sst>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2">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2"/>
      <color indexed="8"/>
      <name val="ＭＳ 明朝"/>
      <family val="1"/>
      <charset val="128"/>
    </font>
    <font>
      <b/>
      <sz val="14"/>
      <name val="ＭＳ 明朝"/>
      <family val="1"/>
      <charset val="128"/>
    </font>
    <font>
      <b/>
      <sz val="16"/>
      <color indexed="8"/>
      <name val="ＭＳ Ｐ明朝"/>
      <family val="1"/>
      <charset val="128"/>
    </font>
    <font>
      <b/>
      <sz val="8"/>
      <color indexed="8"/>
      <name val="ＭＳ 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0000FF"/>
      <name val="ＭＳ ゴシック"/>
      <family val="3"/>
      <charset val="128"/>
    </font>
    <font>
      <sz val="14"/>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07">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7" fillId="0" borderId="16" xfId="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5" fillId="0" borderId="13" xfId="0" applyFont="1" applyBorder="1" applyAlignment="1">
      <alignment vertical="center"/>
    </xf>
    <xf numFmtId="0" fontId="6" fillId="0" borderId="6" xfId="1" applyFont="1" applyBorder="1" applyAlignment="1">
      <alignment vertical="center"/>
    </xf>
    <xf numFmtId="0" fontId="16" fillId="0" borderId="6" xfId="1" applyFont="1" applyBorder="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16" fillId="0" borderId="0" xfId="0" applyFont="1"/>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16" fillId="0" borderId="16" xfId="1" applyFont="1" applyBorder="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6" fillId="2" borderId="0" xfId="0" applyFont="1" applyFill="1" applyAlignment="1">
      <alignment horizontal="right"/>
    </xf>
    <xf numFmtId="0" fontId="5" fillId="0" borderId="0" xfId="0" applyFont="1" applyProtection="1">
      <protection locked="0"/>
    </xf>
    <xf numFmtId="0" fontId="40"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10" fillId="0" borderId="0" xfId="1" applyFont="1" applyAlignment="1" applyProtection="1">
      <alignment vertical="center"/>
      <protection locked="0"/>
    </xf>
    <xf numFmtId="0" fontId="6" fillId="0" borderId="0" xfId="0" applyFont="1" applyProtection="1">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0" fillId="2" borderId="0" xfId="1" applyFont="1" applyFill="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9" fillId="2" borderId="0" xfId="1" applyFont="1" applyFill="1" applyAlignment="1">
      <alignment horizontal="right" vertical="center"/>
    </xf>
    <xf numFmtId="0" fontId="37" fillId="0" borderId="4" xfId="1" applyFont="1" applyBorder="1" applyAlignment="1">
      <alignment vertical="center"/>
    </xf>
    <xf numFmtId="0" fontId="6" fillId="3" borderId="5" xfId="2" applyFont="1" applyFill="1" applyBorder="1" applyAlignment="1">
      <alignment vertical="center"/>
    </xf>
    <xf numFmtId="0" fontId="6" fillId="0" borderId="5" xfId="1" applyFont="1" applyBorder="1" applyAlignment="1">
      <alignment vertical="center"/>
    </xf>
    <xf numFmtId="0" fontId="6" fillId="0" borderId="5" xfId="0" applyFont="1" applyBorder="1"/>
    <xf numFmtId="0" fontId="7" fillId="0" borderId="5" xfId="0" applyFont="1" applyBorder="1"/>
    <xf numFmtId="0" fontId="16" fillId="0" borderId="15" xfId="0"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16" fillId="3" borderId="5" xfId="2" applyFont="1" applyFill="1" applyBorder="1" applyAlignment="1">
      <alignment vertical="center"/>
    </xf>
    <xf numFmtId="0" fontId="16" fillId="3" borderId="18" xfId="2" applyFont="1" applyFill="1" applyBorder="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8" xfId="2" applyFont="1" applyFill="1" applyBorder="1" applyAlignment="1">
      <alignment horizontal="left" vertical="center"/>
    </xf>
    <xf numFmtId="0" fontId="9" fillId="2" borderId="0" xfId="1" applyFont="1" applyFill="1" applyAlignment="1" applyProtection="1">
      <alignment horizontal="right" vertical="center"/>
      <protection locked="0"/>
    </xf>
    <xf numFmtId="0" fontId="39" fillId="0" borderId="0" xfId="1" applyFont="1" applyAlignment="1">
      <alignment vertical="center"/>
    </xf>
    <xf numFmtId="0" fontId="38" fillId="0" borderId="15" xfId="1" applyFont="1" applyBorder="1" applyAlignment="1">
      <alignment vertical="center" shrinkToFit="1"/>
    </xf>
    <xf numFmtId="0" fontId="38" fillId="0" borderId="0" xfId="1" applyFont="1" applyAlignment="1" applyProtection="1">
      <alignment horizontal="right" vertical="center"/>
      <protection locked="0"/>
    </xf>
    <xf numFmtId="0" fontId="5" fillId="0" borderId="4" xfId="1" applyFont="1" applyBorder="1" applyAlignment="1">
      <alignment vertical="center" shrinkToFit="1"/>
    </xf>
    <xf numFmtId="0" fontId="16" fillId="3" borderId="18" xfId="2" applyFont="1" applyFill="1" applyBorder="1" applyAlignment="1">
      <alignment horizontal="center" vertical="center"/>
    </xf>
    <xf numFmtId="49" fontId="9" fillId="2" borderId="0" xfId="1" applyNumberFormat="1" applyFont="1" applyFill="1" applyAlignment="1">
      <alignment horizontal="right" vertical="center"/>
    </xf>
    <xf numFmtId="49" fontId="10" fillId="0" borderId="0" xfId="1" applyNumberFormat="1" applyFont="1" applyAlignment="1">
      <alignment horizontal="lef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4" xfId="2" applyFont="1" applyFill="1" applyBorder="1" applyAlignment="1">
      <alignment vertical="center"/>
    </xf>
    <xf numFmtId="0" fontId="16" fillId="3" borderId="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9" fillId="0" borderId="0" xfId="1" applyFont="1" applyAlignment="1">
      <alignment vertical="center"/>
    </xf>
    <xf numFmtId="0" fontId="10" fillId="0" borderId="1" xfId="1" applyFont="1" applyBorder="1" applyAlignment="1">
      <alignment horizontal="center" vertical="center"/>
    </xf>
    <xf numFmtId="0" fontId="39" fillId="0" borderId="0" xfId="0" applyFont="1" applyAlignment="1">
      <alignment horizontal="left" vertical="center"/>
    </xf>
    <xf numFmtId="0" fontId="39" fillId="0" borderId="0" xfId="1" applyFont="1" applyAlignment="1" applyProtection="1">
      <alignment vertical="center"/>
      <protection locked="0"/>
    </xf>
    <xf numFmtId="0" fontId="39" fillId="0" borderId="0" xfId="0" applyFont="1" applyAlignment="1" applyProtection="1">
      <alignment vertical="center"/>
      <protection locked="0"/>
    </xf>
    <xf numFmtId="0" fontId="39" fillId="0" borderId="0" xfId="0" applyFont="1" applyProtection="1">
      <protection locked="0"/>
    </xf>
    <xf numFmtId="0" fontId="51" fillId="0" borderId="0" xfId="0" applyFont="1" applyProtection="1">
      <protection locked="0"/>
    </xf>
    <xf numFmtId="0" fontId="16" fillId="0" borderId="0" xfId="0" applyFont="1" applyProtection="1">
      <protection locked="0"/>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5" fillId="0" borderId="5"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10" fillId="0" borderId="0" xfId="1" applyNumberFormat="1" applyFont="1" applyAlignment="1">
      <alignment vertical="center"/>
    </xf>
    <xf numFmtId="0" fontId="7" fillId="0" borderId="0" xfId="0" applyFont="1" applyAlignment="1">
      <alignment vertical="center"/>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1" xfId="1" applyFont="1" applyBorder="1" applyAlignment="1">
      <alignment horizontal="center" vertic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47" fillId="0" borderId="4" xfId="0" applyFont="1" applyBorder="1" applyAlignment="1">
      <alignment horizontal="center"/>
    </xf>
    <xf numFmtId="0" fontId="47"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2" borderId="0" xfId="1" applyFont="1" applyFill="1" applyAlignment="1">
      <alignment horizontal="right" vertical="center"/>
    </xf>
    <xf numFmtId="0" fontId="49" fillId="0" borderId="0" xfId="1" applyFont="1" applyAlignment="1">
      <alignment horizontal="left" vertical="top" wrapText="1"/>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177" fontId="5" fillId="0" borderId="5"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6" fillId="3" borderId="4" xfId="2" applyFont="1" applyFill="1" applyBorder="1" applyAlignment="1">
      <alignment vertical="center"/>
    </xf>
    <xf numFmtId="0" fontId="6" fillId="3" borderId="5" xfId="2" applyFont="1" applyFill="1" applyBorder="1" applyAlignment="1">
      <alignment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5" xfId="0" applyFont="1" applyBorder="1"/>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7" fillId="0" borderId="5" xfId="0" applyFont="1" applyBorder="1"/>
    <xf numFmtId="0" fontId="7" fillId="0" borderId="6" xfId="0" applyFont="1" applyBorder="1"/>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3" borderId="6" xfId="2" applyFont="1" applyFill="1" applyBorder="1" applyAlignment="1">
      <alignment vertical="center" shrinkToFit="1"/>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0" borderId="5" xfId="0" applyFont="1" applyBorder="1" applyAlignment="1">
      <alignment vertical="center" shrinkToFit="1"/>
    </xf>
    <xf numFmtId="0" fontId="6" fillId="3" borderId="6" xfId="2" applyFont="1" applyFill="1" applyBorder="1" applyAlignment="1">
      <alignment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11" fillId="0" borderId="7" xfId="1" applyFont="1" applyBorder="1" applyAlignment="1" applyProtection="1">
      <alignment horizontal="center" vertical="center" wrapText="1"/>
      <protection locked="0"/>
    </xf>
    <xf numFmtId="0" fontId="9" fillId="0" borderId="0" xfId="1" applyFont="1" applyAlignment="1" applyProtection="1">
      <alignment horizontal="center" vertical="center"/>
      <protection locked="0"/>
    </xf>
    <xf numFmtId="0" fontId="9" fillId="0" borderId="2" xfId="1" applyFont="1" applyBorder="1" applyAlignment="1" applyProtection="1">
      <alignment horizontal="center" vertical="center"/>
      <protection locked="0"/>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4">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356;&#26032;&#65297;&#22238;&#30446;&#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4-1"/>
      <sheetName val="4-2"/>
      <sheetName val="4-3"/>
      <sheetName val="4-4"/>
      <sheetName val="4-5"/>
      <sheetName val="4-6"/>
      <sheetName val="4-7"/>
    </sheetNames>
    <sheetDataSet>
      <sheetData sheetId="0"/>
      <sheetData sheetId="1"/>
      <sheetData sheetId="2"/>
      <sheetData sheetId="3"/>
      <sheetData sheetId="4">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5">
          <cell r="AD25">
            <v>0</v>
          </cell>
        </row>
        <row r="26">
          <cell r="AD26">
            <v>0</v>
          </cell>
        </row>
        <row r="27">
          <cell r="AD27">
            <v>0</v>
          </cell>
        </row>
        <row r="28">
          <cell r="AD28">
            <v>0</v>
          </cell>
        </row>
        <row r="30">
          <cell r="AD30">
            <v>0</v>
          </cell>
        </row>
        <row r="32">
          <cell r="AD32">
            <v>0</v>
          </cell>
        </row>
        <row r="33">
          <cell r="AD33">
            <v>0</v>
          </cell>
        </row>
        <row r="34">
          <cell r="AD34">
            <v>0</v>
          </cell>
        </row>
        <row r="36">
          <cell r="AD36">
            <v>0</v>
          </cell>
        </row>
        <row r="37">
          <cell r="AD37">
            <v>0</v>
          </cell>
        </row>
        <row r="38">
          <cell r="AD38">
            <v>0</v>
          </cell>
        </row>
        <row r="39">
          <cell r="AD39">
            <v>0</v>
          </cell>
        </row>
      </sheetData>
      <sheetData sheetId="5">
        <row r="13">
          <cell r="AD13">
            <v>0</v>
          </cell>
        </row>
        <row r="14">
          <cell r="AD14">
            <v>0</v>
          </cell>
        </row>
        <row r="15">
          <cell r="AD15">
            <v>0</v>
          </cell>
        </row>
        <row r="16">
          <cell r="AD16">
            <v>0</v>
          </cell>
        </row>
        <row r="18">
          <cell r="AD18">
            <v>0</v>
          </cell>
        </row>
        <row r="20">
          <cell r="AD20">
            <v>0</v>
          </cell>
        </row>
        <row r="21">
          <cell r="AD21">
            <v>0</v>
          </cell>
        </row>
        <row r="22">
          <cell r="AD22">
            <v>0</v>
          </cell>
        </row>
        <row r="23">
          <cell r="AD23">
            <v>0</v>
          </cell>
        </row>
        <row r="24">
          <cell r="AD24">
            <v>0</v>
          </cell>
        </row>
        <row r="27">
          <cell r="O27">
            <v>0</v>
          </cell>
          <cell r="X27">
            <v>0</v>
          </cell>
          <cell r="AD27">
            <v>0</v>
          </cell>
        </row>
        <row r="28">
          <cell r="O28">
            <v>0</v>
          </cell>
          <cell r="X28">
            <v>0</v>
          </cell>
          <cell r="AD28">
            <v>0</v>
          </cell>
        </row>
        <row r="29">
          <cell r="O29">
            <v>0</v>
          </cell>
          <cell r="X29">
            <v>0</v>
          </cell>
          <cell r="AD29">
            <v>0</v>
          </cell>
        </row>
        <row r="30">
          <cell r="O30">
            <v>0</v>
          </cell>
          <cell r="X30">
            <v>0</v>
          </cell>
          <cell r="AD30">
            <v>0</v>
          </cell>
        </row>
        <row r="31">
          <cell r="O31">
            <v>0</v>
          </cell>
          <cell r="X31">
            <v>0</v>
          </cell>
          <cell r="AD31">
            <v>0</v>
          </cell>
        </row>
        <row r="32">
          <cell r="O32">
            <v>0</v>
          </cell>
          <cell r="X32">
            <v>0</v>
          </cell>
          <cell r="AD32">
            <v>0</v>
          </cell>
        </row>
      </sheetData>
      <sheetData sheetId="6">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4">
          <cell r="AD24">
            <v>0</v>
          </cell>
        </row>
        <row r="25">
          <cell r="AD25">
            <v>0</v>
          </cell>
        </row>
        <row r="26">
          <cell r="AD26">
            <v>0</v>
          </cell>
        </row>
        <row r="27">
          <cell r="AD27">
            <v>0</v>
          </cell>
        </row>
        <row r="29">
          <cell r="AD29">
            <v>0</v>
          </cell>
        </row>
        <row r="30">
          <cell r="AD30">
            <v>0</v>
          </cell>
        </row>
        <row r="31">
          <cell r="AD31">
            <v>0</v>
          </cell>
        </row>
        <row r="32">
          <cell r="AD32">
            <v>0</v>
          </cell>
        </row>
        <row r="33">
          <cell r="AD33">
            <v>0</v>
          </cell>
        </row>
        <row r="34">
          <cell r="AD34">
            <v>0</v>
          </cell>
        </row>
        <row r="36">
          <cell r="AD36">
            <v>0</v>
          </cell>
        </row>
        <row r="37">
          <cell r="AD37">
            <v>0</v>
          </cell>
        </row>
        <row r="39">
          <cell r="AD39">
            <v>0</v>
          </cell>
        </row>
        <row r="40">
          <cell r="AD40">
            <v>0</v>
          </cell>
        </row>
        <row r="41">
          <cell r="AD41">
            <v>0</v>
          </cell>
        </row>
        <row r="43">
          <cell r="AD43">
            <v>0</v>
          </cell>
        </row>
        <row r="44">
          <cell r="AD44">
            <v>0</v>
          </cell>
        </row>
        <row r="45">
          <cell r="AD45">
            <v>0</v>
          </cell>
        </row>
        <row r="46">
          <cell r="AD46">
            <v>0</v>
          </cell>
        </row>
        <row r="47">
          <cell r="AD47">
            <v>0</v>
          </cell>
        </row>
        <row r="48">
          <cell r="AD48">
            <v>0</v>
          </cell>
        </row>
        <row r="49">
          <cell r="AD49">
            <v>0</v>
          </cell>
        </row>
        <row r="50">
          <cell r="AD50">
            <v>0</v>
          </cell>
        </row>
        <row r="51">
          <cell r="AD51">
            <v>0</v>
          </cell>
        </row>
        <row r="52">
          <cell r="AD52">
            <v>0</v>
          </cell>
        </row>
      </sheetData>
      <sheetData sheetId="7">
        <row r="13">
          <cell r="AD13">
            <v>0</v>
          </cell>
        </row>
        <row r="14">
          <cell r="AD14">
            <v>0</v>
          </cell>
        </row>
        <row r="15">
          <cell r="AD15">
            <v>0</v>
          </cell>
        </row>
        <row r="16">
          <cell r="AD16">
            <v>0</v>
          </cell>
        </row>
        <row r="17">
          <cell r="AD17">
            <v>0</v>
          </cell>
        </row>
        <row r="18">
          <cell r="AD18">
            <v>0</v>
          </cell>
        </row>
        <row r="19">
          <cell r="AD19">
            <v>0</v>
          </cell>
        </row>
        <row r="21">
          <cell r="AD21">
            <v>0</v>
          </cell>
        </row>
        <row r="23">
          <cell r="AD23">
            <v>0</v>
          </cell>
        </row>
        <row r="24">
          <cell r="AD24">
            <v>0</v>
          </cell>
        </row>
        <row r="25">
          <cell r="AD25">
            <v>0</v>
          </cell>
        </row>
        <row r="27">
          <cell r="AD27">
            <v>0</v>
          </cell>
        </row>
        <row r="29">
          <cell r="AD29">
            <v>0</v>
          </cell>
        </row>
        <row r="30">
          <cell r="AD30">
            <v>0</v>
          </cell>
        </row>
        <row r="31">
          <cell r="AD31">
            <v>0</v>
          </cell>
        </row>
        <row r="34">
          <cell r="O34">
            <v>0</v>
          </cell>
          <cell r="X34">
            <v>0</v>
          </cell>
          <cell r="AD34">
            <v>0</v>
          </cell>
        </row>
        <row r="35">
          <cell r="O35">
            <v>0</v>
          </cell>
          <cell r="X35">
            <v>0</v>
          </cell>
          <cell r="AD35">
            <v>0</v>
          </cell>
        </row>
        <row r="36">
          <cell r="O36">
            <v>0</v>
          </cell>
          <cell r="X36">
            <v>0</v>
          </cell>
          <cell r="AD36">
            <v>0</v>
          </cell>
        </row>
        <row r="37">
          <cell r="O37">
            <v>0</v>
          </cell>
          <cell r="X37">
            <v>0</v>
          </cell>
          <cell r="AD37">
            <v>0</v>
          </cell>
        </row>
        <row r="38">
          <cell r="O38">
            <v>0</v>
          </cell>
          <cell r="X38">
            <v>0</v>
          </cell>
          <cell r="AD38">
            <v>0</v>
          </cell>
        </row>
        <row r="39">
          <cell r="O39">
            <v>0</v>
          </cell>
          <cell r="X39">
            <v>0</v>
          </cell>
          <cell r="AD39">
            <v>0</v>
          </cell>
        </row>
        <row r="40">
          <cell r="O40">
            <v>0</v>
          </cell>
          <cell r="X40">
            <v>0</v>
          </cell>
          <cell r="AD40">
            <v>0</v>
          </cell>
        </row>
        <row r="41">
          <cell r="O41">
            <v>0</v>
          </cell>
          <cell r="X41">
            <v>0</v>
          </cell>
          <cell r="AD41">
            <v>0</v>
          </cell>
        </row>
        <row r="42">
          <cell r="O42">
            <v>0</v>
          </cell>
          <cell r="X42">
            <v>0</v>
          </cell>
          <cell r="AD42">
            <v>0</v>
          </cell>
        </row>
        <row r="43">
          <cell r="O43">
            <v>0</v>
          </cell>
          <cell r="X43">
            <v>0</v>
          </cell>
          <cell r="AD43">
            <v>0</v>
          </cell>
        </row>
        <row r="44">
          <cell r="O44">
            <v>0</v>
          </cell>
          <cell r="X44">
            <v>0</v>
          </cell>
          <cell r="AD44">
            <v>0</v>
          </cell>
        </row>
      </sheetData>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23"/>
  <sheetViews>
    <sheetView showGridLines="0" showRowColHeaders="0" tabSelected="1" zoomScaleNormal="100" workbookViewId="0">
      <selection activeCell="AB4" sqref="AB4"/>
    </sheetView>
  </sheetViews>
  <sheetFormatPr defaultColWidth="9" defaultRowHeight="13.5"/>
  <cols>
    <col min="1" max="18" width="3" style="9" customWidth="1"/>
    <col min="19" max="28" width="3" style="8" customWidth="1"/>
    <col min="29" max="29" width="2.625" style="8" customWidth="1"/>
    <col min="30" max="16384" width="9" style="8"/>
  </cols>
  <sheetData>
    <row r="1" spans="1:51" s="5" customFormat="1" ht="12" customHeight="1">
      <c r="A1" s="3" t="s">
        <v>9</v>
      </c>
      <c r="B1" s="3"/>
      <c r="C1" s="3"/>
      <c r="D1" s="3"/>
      <c r="E1" s="3"/>
      <c r="F1" s="4"/>
      <c r="G1" s="3"/>
      <c r="H1" s="3"/>
      <c r="I1" s="3"/>
      <c r="J1" s="3"/>
      <c r="K1" s="3"/>
      <c r="L1" s="3"/>
      <c r="M1" s="3"/>
      <c r="N1" s="3"/>
      <c r="O1" s="3"/>
      <c r="P1" s="3"/>
      <c r="Q1" s="3"/>
      <c r="R1" s="3"/>
      <c r="S1" s="224" t="s">
        <v>10</v>
      </c>
      <c r="T1" s="224"/>
      <c r="U1" s="224"/>
      <c r="V1" s="224"/>
      <c r="W1" s="224"/>
      <c r="X1" s="224"/>
      <c r="Y1" s="224"/>
      <c r="Z1" s="224"/>
      <c r="AA1" s="224"/>
      <c r="AB1" s="224"/>
      <c r="AC1" s="224"/>
    </row>
    <row r="2" spans="1:51" ht="12" customHeight="1">
      <c r="A2" s="6"/>
      <c r="B2" s="6"/>
      <c r="C2" s="6"/>
      <c r="D2" s="6"/>
      <c r="E2" s="6"/>
      <c r="F2" s="6"/>
      <c r="G2" s="6"/>
      <c r="H2" s="6"/>
      <c r="I2" s="6"/>
      <c r="J2" s="6"/>
      <c r="K2" s="6"/>
      <c r="L2" s="6"/>
      <c r="M2" s="6"/>
      <c r="N2" s="6"/>
      <c r="O2" s="6"/>
      <c r="P2" s="6"/>
      <c r="Q2" s="6"/>
      <c r="R2" s="6"/>
      <c r="S2" s="7"/>
      <c r="T2" s="7"/>
      <c r="U2" s="7"/>
      <c r="V2" s="7"/>
      <c r="W2" s="6"/>
      <c r="X2" s="6"/>
      <c r="Y2" s="6"/>
      <c r="Z2" s="6"/>
      <c r="AA2" s="6"/>
      <c r="AB2" s="7"/>
      <c r="AC2" s="163" t="s">
        <v>67</v>
      </c>
    </row>
    <row r="3" spans="1:51" ht="8.4499999999999993" customHeight="1">
      <c r="R3" s="10"/>
    </row>
    <row r="4" spans="1:51" ht="15" customHeight="1">
      <c r="C4" s="8"/>
      <c r="D4" s="225" t="s">
        <v>239</v>
      </c>
      <c r="E4" s="226"/>
      <c r="F4" s="226"/>
      <c r="G4" s="226"/>
      <c r="H4" s="226"/>
      <c r="I4" s="226"/>
      <c r="J4" s="226"/>
      <c r="K4" s="226"/>
      <c r="L4" s="226"/>
      <c r="M4" s="226"/>
      <c r="N4" s="226"/>
      <c r="O4" s="226"/>
      <c r="P4" s="226"/>
      <c r="Q4" s="226"/>
      <c r="R4" s="226"/>
      <c r="S4" s="226"/>
      <c r="T4" s="226"/>
      <c r="U4" s="226"/>
      <c r="V4" s="226"/>
      <c r="W4" s="226"/>
      <c r="X4" s="226"/>
      <c r="Y4" s="226"/>
      <c r="Z4" s="227"/>
    </row>
    <row r="5" spans="1:51" ht="15.6" customHeight="1">
      <c r="C5" s="11"/>
      <c r="D5" s="228"/>
      <c r="E5" s="229"/>
      <c r="F5" s="229"/>
      <c r="G5" s="229"/>
      <c r="H5" s="229"/>
      <c r="I5" s="229"/>
      <c r="J5" s="229"/>
      <c r="K5" s="229"/>
      <c r="L5" s="229"/>
      <c r="M5" s="229"/>
      <c r="N5" s="229"/>
      <c r="O5" s="229"/>
      <c r="P5" s="229"/>
      <c r="Q5" s="229"/>
      <c r="R5" s="229"/>
      <c r="S5" s="229"/>
      <c r="T5" s="229"/>
      <c r="U5" s="229"/>
      <c r="V5" s="229"/>
      <c r="W5" s="229"/>
      <c r="X5" s="229"/>
      <c r="Y5" s="229"/>
      <c r="Z5" s="230"/>
    </row>
    <row r="6" spans="1:51" ht="7.9" customHeight="1">
      <c r="F6" s="12"/>
      <c r="AD6" s="15"/>
      <c r="AE6" s="15"/>
      <c r="AF6" s="15"/>
      <c r="AG6" s="15"/>
      <c r="AH6" s="15"/>
      <c r="AI6" s="15"/>
      <c r="AJ6" s="15"/>
      <c r="AK6" s="15"/>
      <c r="AL6" s="15"/>
      <c r="AM6" s="15"/>
      <c r="AN6" s="15"/>
      <c r="AO6" s="15"/>
      <c r="AP6" s="15"/>
      <c r="AQ6" s="15"/>
      <c r="AR6" s="15"/>
      <c r="AS6" s="15"/>
      <c r="AT6" s="15"/>
      <c r="AU6" s="15"/>
      <c r="AV6" s="15"/>
      <c r="AW6" s="15"/>
      <c r="AX6" s="15"/>
      <c r="AY6" s="15"/>
    </row>
    <row r="7" spans="1:51" ht="13.9" customHeight="1">
      <c r="A7" s="13"/>
      <c r="B7" s="13"/>
      <c r="C7" s="13"/>
      <c r="D7" s="13"/>
      <c r="E7" s="13"/>
      <c r="F7" s="13"/>
      <c r="G7" s="13"/>
      <c r="H7" s="13"/>
      <c r="I7" s="13"/>
      <c r="J7" s="13"/>
      <c r="K7" s="13"/>
      <c r="L7" s="8"/>
      <c r="M7" s="8"/>
      <c r="N7" s="8"/>
      <c r="O7" s="8"/>
      <c r="P7" s="8"/>
      <c r="Q7" s="8"/>
      <c r="R7" s="8"/>
      <c r="V7" s="190" t="s">
        <v>308</v>
      </c>
      <c r="W7" s="193"/>
      <c r="X7" s="164" t="s">
        <v>20</v>
      </c>
      <c r="Y7" s="38"/>
      <c r="Z7" s="13" t="s">
        <v>36</v>
      </c>
      <c r="AA7" s="38"/>
      <c r="AB7" s="13" t="s">
        <v>33</v>
      </c>
      <c r="AD7" s="15"/>
      <c r="AE7" s="15"/>
      <c r="AF7" s="15"/>
      <c r="AG7" s="15"/>
      <c r="AH7" s="15"/>
      <c r="AI7" s="15"/>
      <c r="AJ7" s="15"/>
      <c r="AK7" s="15"/>
      <c r="AL7" s="15"/>
      <c r="AM7" s="15"/>
      <c r="AN7" s="15"/>
      <c r="AO7" s="15"/>
      <c r="AP7" s="15"/>
      <c r="AQ7" s="15"/>
      <c r="AR7" s="15"/>
      <c r="AS7" s="15"/>
      <c r="AT7" s="15"/>
      <c r="AU7" s="15"/>
      <c r="AV7" s="15"/>
      <c r="AW7" s="15"/>
      <c r="AX7" s="15"/>
      <c r="AY7" s="15"/>
    </row>
    <row r="8" spans="1:51" ht="13.9" customHeight="1">
      <c r="A8" s="13"/>
      <c r="B8" s="13"/>
      <c r="C8" s="13"/>
      <c r="D8" s="13"/>
      <c r="E8" s="13"/>
      <c r="F8" s="13"/>
      <c r="G8" s="13"/>
      <c r="H8" s="13"/>
      <c r="I8" s="13"/>
      <c r="J8" s="13"/>
      <c r="K8" s="13"/>
      <c r="L8" s="8"/>
      <c r="M8" s="8"/>
      <c r="N8" s="8"/>
      <c r="O8" s="8"/>
      <c r="P8" s="8"/>
      <c r="Q8" s="8"/>
      <c r="R8" s="8"/>
      <c r="V8" s="13"/>
      <c r="W8" s="13"/>
      <c r="X8" s="164"/>
      <c r="Y8" s="13"/>
      <c r="Z8" s="13"/>
      <c r="AA8" s="13"/>
      <c r="AB8" s="39" t="s">
        <v>29</v>
      </c>
      <c r="AD8" s="15"/>
      <c r="AE8" s="15"/>
      <c r="AF8" s="15"/>
      <c r="AG8" s="15"/>
      <c r="AH8" s="15"/>
      <c r="AI8" s="15"/>
      <c r="AJ8" s="15"/>
      <c r="AK8" s="15"/>
      <c r="AL8" s="15"/>
      <c r="AM8" s="15"/>
      <c r="AN8" s="15"/>
      <c r="AO8" s="15"/>
      <c r="AP8" s="15"/>
      <c r="AQ8" s="15"/>
      <c r="AR8" s="15"/>
      <c r="AS8" s="15"/>
      <c r="AT8" s="15"/>
      <c r="AU8" s="15"/>
      <c r="AV8" s="15"/>
      <c r="AW8" s="15"/>
      <c r="AX8" s="15"/>
      <c r="AY8" s="15"/>
    </row>
    <row r="9" spans="1:51" ht="8.4499999999999993" customHeight="1">
      <c r="A9" s="13"/>
      <c r="B9" s="13"/>
      <c r="C9" s="13"/>
      <c r="D9" s="13"/>
      <c r="E9" s="13"/>
      <c r="F9" s="13"/>
      <c r="G9" s="13"/>
      <c r="H9" s="13"/>
      <c r="I9" s="13"/>
      <c r="J9" s="13"/>
      <c r="K9" s="13"/>
      <c r="L9" s="8"/>
      <c r="M9" s="8"/>
      <c r="N9" s="8"/>
      <c r="O9" s="8"/>
      <c r="P9" s="8"/>
      <c r="Q9" s="8"/>
      <c r="R9" s="8"/>
      <c r="V9" s="13"/>
      <c r="W9" s="13"/>
      <c r="X9" s="164"/>
      <c r="Y9" s="13"/>
      <c r="Z9" s="13"/>
      <c r="AA9" s="13"/>
      <c r="AB9" s="40"/>
      <c r="AD9" s="15"/>
      <c r="AE9" s="15"/>
      <c r="AF9" s="15"/>
      <c r="AG9" s="15"/>
      <c r="AH9" s="15"/>
      <c r="AI9" s="15"/>
      <c r="AJ9" s="15"/>
      <c r="AK9" s="15"/>
      <c r="AL9" s="15"/>
      <c r="AM9" s="15"/>
      <c r="AN9" s="15"/>
      <c r="AO9" s="15"/>
      <c r="AP9" s="15"/>
      <c r="AQ9" s="15"/>
      <c r="AR9" s="15"/>
      <c r="AS9" s="15"/>
      <c r="AT9" s="15"/>
      <c r="AU9" s="15"/>
      <c r="AV9" s="15"/>
      <c r="AW9" s="15"/>
      <c r="AX9" s="15"/>
      <c r="AY9" s="15"/>
    </row>
    <row r="10" spans="1:51" ht="13.9" customHeight="1">
      <c r="A10" s="9" t="s">
        <v>42</v>
      </c>
      <c r="B10" s="8"/>
      <c r="C10" s="8"/>
      <c r="D10" s="8"/>
      <c r="E10" s="8"/>
      <c r="F10" s="8"/>
      <c r="G10" s="8"/>
      <c r="H10" s="8"/>
      <c r="I10" s="8"/>
      <c r="J10" s="8"/>
      <c r="K10" s="8"/>
      <c r="L10" s="8"/>
      <c r="M10" s="8"/>
      <c r="N10" s="8"/>
      <c r="O10" s="8"/>
      <c r="P10" s="8"/>
      <c r="Q10" s="8"/>
      <c r="R10" s="8"/>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4.45" customHeight="1">
      <c r="E11" s="31"/>
      <c r="J11" s="31"/>
      <c r="K11" s="8"/>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4" customHeight="1">
      <c r="A12" s="164" t="s">
        <v>34</v>
      </c>
      <c r="B12" s="8"/>
      <c r="C12" s="52"/>
      <c r="D12" s="52"/>
      <c r="E12" s="55"/>
      <c r="F12" s="231"/>
      <c r="G12" s="232"/>
      <c r="H12" s="232"/>
      <c r="I12" s="232"/>
      <c r="J12" s="232"/>
      <c r="K12" s="232"/>
      <c r="L12" s="232"/>
      <c r="M12" s="232"/>
      <c r="N12" s="232"/>
      <c r="O12" s="232"/>
      <c r="P12" s="233"/>
      <c r="Q12" s="13" t="s">
        <v>44</v>
      </c>
      <c r="S12" s="164" t="s">
        <v>21</v>
      </c>
      <c r="T12" s="14"/>
      <c r="U12" s="14"/>
      <c r="V12" s="234"/>
      <c r="W12" s="235"/>
      <c r="X12" s="13" t="s">
        <v>35</v>
      </c>
      <c r="Y12" s="25"/>
      <c r="Z12" s="13" t="s">
        <v>36</v>
      </c>
      <c r="AA12" s="25"/>
      <c r="AB12" s="164" t="s">
        <v>22</v>
      </c>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4.45" customHeight="1">
      <c r="B13" s="16"/>
      <c r="C13" s="16"/>
      <c r="D13" s="14"/>
      <c r="E13" s="164"/>
      <c r="F13" s="164"/>
      <c r="G13" s="164"/>
      <c r="H13" s="164"/>
      <c r="I13" s="164"/>
      <c r="J13" s="164"/>
      <c r="K13" s="164"/>
      <c r="L13" s="164"/>
      <c r="M13" s="164"/>
      <c r="N13" s="164"/>
      <c r="O13" s="164"/>
      <c r="P13" s="164"/>
      <c r="Q13" s="164"/>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s="24" customFormat="1" ht="19.149999999999999" customHeight="1">
      <c r="A14" s="24" t="s">
        <v>280</v>
      </c>
      <c r="B14" s="9"/>
      <c r="C14" s="9"/>
      <c r="D14" s="164"/>
      <c r="E14" s="164"/>
      <c r="F14" s="164"/>
      <c r="G14" s="164"/>
      <c r="H14" s="164"/>
      <c r="I14" s="221"/>
      <c r="J14" s="222"/>
      <c r="K14" s="222"/>
      <c r="L14" s="222"/>
      <c r="M14" s="222"/>
      <c r="N14" s="222"/>
      <c r="O14" s="222"/>
      <c r="P14" s="222"/>
      <c r="Q14" s="222"/>
      <c r="R14" s="223"/>
      <c r="AD14" s="54"/>
      <c r="AE14" s="54"/>
      <c r="AF14" s="54"/>
      <c r="AG14" s="54"/>
      <c r="AH14" s="54"/>
      <c r="AI14" s="54"/>
      <c r="AJ14" s="54"/>
      <c r="AK14" s="54"/>
      <c r="AL14" s="54"/>
      <c r="AM14" s="54"/>
      <c r="AN14" s="54"/>
      <c r="AO14" s="54"/>
      <c r="AP14" s="54"/>
      <c r="AQ14" s="54"/>
      <c r="AR14" s="54"/>
      <c r="AS14" s="54"/>
      <c r="AT14" s="54"/>
      <c r="AU14" s="54"/>
      <c r="AV14" s="54"/>
      <c r="AW14" s="54"/>
      <c r="AX14" s="54"/>
      <c r="AY14" s="54"/>
    </row>
    <row r="15" spans="1:51" ht="14.45" customHeight="1">
      <c r="B15" s="16"/>
      <c r="C15" s="16"/>
      <c r="D15" s="16"/>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3.45" customHeight="1">
      <c r="A16" s="164" t="s">
        <v>43</v>
      </c>
      <c r="B16" s="8"/>
      <c r="C16" s="53"/>
      <c r="D16" s="53"/>
      <c r="F16" s="200"/>
      <c r="G16" s="201"/>
      <c r="H16" s="201"/>
      <c r="I16" s="201"/>
      <c r="J16" s="201"/>
      <c r="K16" s="201"/>
      <c r="L16" s="201"/>
      <c r="M16" s="201"/>
      <c r="N16" s="201"/>
      <c r="O16" s="201"/>
      <c r="P16" s="201"/>
      <c r="Q16" s="201"/>
      <c r="R16" s="201"/>
      <c r="S16" s="201"/>
      <c r="T16" s="201"/>
      <c r="U16" s="201"/>
      <c r="V16" s="201"/>
      <c r="W16" s="201"/>
      <c r="X16" s="201"/>
      <c r="Y16" s="201"/>
      <c r="Z16" s="201"/>
      <c r="AA16" s="201"/>
      <c r="AB16" s="201"/>
      <c r="AC16" s="202"/>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7.9" customHeight="1">
      <c r="B17" s="14"/>
      <c r="C17" s="14"/>
      <c r="D17" s="14"/>
      <c r="E17" s="32"/>
      <c r="F17" s="32"/>
      <c r="G17" s="32"/>
      <c r="H17" s="32"/>
      <c r="I17" s="32"/>
      <c r="J17" s="32"/>
      <c r="K17" s="32"/>
      <c r="L17" s="32"/>
      <c r="M17" s="32"/>
      <c r="N17" s="32"/>
      <c r="O17" s="32"/>
      <c r="P17" s="32"/>
      <c r="Q17" s="32"/>
      <c r="R17" s="32"/>
      <c r="S17" s="42"/>
      <c r="T17" s="42"/>
      <c r="U17" s="42"/>
      <c r="V17" s="42"/>
      <c r="W17" s="42"/>
      <c r="X17" s="42"/>
      <c r="Y17" s="42"/>
      <c r="Z17" s="42"/>
      <c r="AA17" s="42"/>
      <c r="AB17" s="42"/>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24.6" customHeight="1">
      <c r="B18" s="219" t="s">
        <v>45</v>
      </c>
      <c r="C18" s="220"/>
      <c r="D18" s="220"/>
      <c r="E18" s="55"/>
      <c r="F18" s="200"/>
      <c r="G18" s="201"/>
      <c r="H18" s="201"/>
      <c r="I18" s="201"/>
      <c r="J18" s="201"/>
      <c r="K18" s="201"/>
      <c r="L18" s="201"/>
      <c r="M18" s="201"/>
      <c r="N18" s="201"/>
      <c r="O18" s="201"/>
      <c r="P18" s="201"/>
      <c r="Q18" s="201"/>
      <c r="R18" s="201"/>
      <c r="S18" s="201"/>
      <c r="T18" s="201"/>
      <c r="U18" s="201"/>
      <c r="V18" s="201"/>
      <c r="W18" s="201"/>
      <c r="X18" s="201"/>
      <c r="Y18" s="201"/>
      <c r="Z18" s="201"/>
      <c r="AA18" s="201"/>
      <c r="AB18" s="201"/>
      <c r="AC18" s="202"/>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9" customHeight="1">
      <c r="B19" s="14"/>
      <c r="C19" s="14"/>
      <c r="D19" s="14"/>
      <c r="E19" s="164"/>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4.45" customHeight="1">
      <c r="A20" s="9" t="s">
        <v>23</v>
      </c>
      <c r="B20" s="8"/>
      <c r="C20" s="56"/>
      <c r="D20" s="56"/>
      <c r="E20" s="164" t="s">
        <v>1</v>
      </c>
      <c r="F20" s="190"/>
      <c r="G20" s="191"/>
      <c r="H20" s="13" t="s">
        <v>0</v>
      </c>
      <c r="I20" s="190"/>
      <c r="J20" s="217"/>
      <c r="K20" s="191"/>
      <c r="R20" s="43" t="s">
        <v>24</v>
      </c>
      <c r="S20" s="210"/>
      <c r="T20" s="218"/>
      <c r="U20" s="218"/>
      <c r="V20" s="218"/>
      <c r="W20" s="211"/>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8.4499999999999993" customHeight="1">
      <c r="B21" s="164"/>
      <c r="C21" s="164"/>
      <c r="D21" s="164"/>
      <c r="E21" s="164"/>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22.15" customHeight="1">
      <c r="D22" s="164"/>
      <c r="F22" s="200"/>
      <c r="G22" s="201"/>
      <c r="H22" s="201"/>
      <c r="I22" s="201"/>
      <c r="J22" s="201"/>
      <c r="K22" s="201"/>
      <c r="L22" s="201"/>
      <c r="M22" s="201"/>
      <c r="N22" s="201"/>
      <c r="O22" s="201"/>
      <c r="P22" s="201"/>
      <c r="Q22" s="201"/>
      <c r="R22" s="201"/>
      <c r="S22" s="201"/>
      <c r="T22" s="201"/>
      <c r="U22" s="201"/>
      <c r="V22" s="201"/>
      <c r="W22" s="201"/>
      <c r="X22" s="201"/>
      <c r="Y22" s="201"/>
      <c r="Z22" s="201"/>
      <c r="AA22" s="201"/>
      <c r="AB22" s="201"/>
      <c r="AC22" s="202"/>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9" customHeight="1">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4.45" customHeight="1">
      <c r="E24" s="12" t="s">
        <v>2</v>
      </c>
      <c r="F24" s="203"/>
      <c r="G24" s="204"/>
      <c r="H24" s="204"/>
      <c r="I24" s="204"/>
      <c r="J24" s="204"/>
      <c r="K24" s="204"/>
      <c r="L24" s="204"/>
      <c r="M24" s="204"/>
      <c r="N24" s="204"/>
      <c r="O24" s="205"/>
      <c r="R24" s="12" t="s">
        <v>3</v>
      </c>
      <c r="S24" s="203"/>
      <c r="T24" s="204"/>
      <c r="U24" s="204"/>
      <c r="V24" s="204"/>
      <c r="W24" s="204"/>
      <c r="X24" s="204"/>
      <c r="Y24" s="204"/>
      <c r="Z24" s="204"/>
      <c r="AA24" s="204"/>
      <c r="AB24" s="205"/>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0.15" customHeight="1">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4.45" customHeight="1">
      <c r="B26" s="14" t="s">
        <v>25</v>
      </c>
      <c r="F26" s="214"/>
      <c r="G26" s="215"/>
      <c r="H26" s="215"/>
      <c r="I26" s="215"/>
      <c r="J26" s="215"/>
      <c r="K26" s="215"/>
      <c r="L26" s="215"/>
      <c r="M26" s="215"/>
      <c r="N26" s="215"/>
      <c r="O26" s="215"/>
      <c r="P26" s="215"/>
      <c r="Q26" s="215"/>
      <c r="R26" s="215"/>
      <c r="S26" s="215"/>
      <c r="T26" s="215"/>
      <c r="U26" s="215"/>
      <c r="V26" s="215"/>
      <c r="W26" s="215"/>
      <c r="X26" s="215"/>
      <c r="Y26" s="215"/>
      <c r="Z26" s="215"/>
      <c r="AA26" s="215"/>
      <c r="AB26" s="216"/>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9.6" customHeight="1">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4.45" customHeight="1">
      <c r="A28" s="9" t="s">
        <v>26</v>
      </c>
      <c r="B28" s="8"/>
      <c r="C28" s="164"/>
      <c r="D28" s="164"/>
      <c r="E28" s="164" t="s">
        <v>1</v>
      </c>
      <c r="F28" s="190"/>
      <c r="G28" s="191"/>
      <c r="H28" s="13" t="s">
        <v>0</v>
      </c>
      <c r="I28" s="190"/>
      <c r="J28" s="217"/>
      <c r="K28" s="191"/>
      <c r="R28" s="43" t="s">
        <v>24</v>
      </c>
      <c r="S28" s="210"/>
      <c r="T28" s="218"/>
      <c r="U28" s="218"/>
      <c r="V28" s="218"/>
      <c r="W28" s="211"/>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9.6" customHeight="1">
      <c r="B29" s="164"/>
      <c r="C29" s="164"/>
      <c r="D29" s="164"/>
      <c r="E29" s="164"/>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22.15" customHeight="1">
      <c r="D30" s="164"/>
      <c r="F30" s="200"/>
      <c r="G30" s="201"/>
      <c r="H30" s="201"/>
      <c r="I30" s="201"/>
      <c r="J30" s="201"/>
      <c r="K30" s="201"/>
      <c r="L30" s="201"/>
      <c r="M30" s="201"/>
      <c r="N30" s="201"/>
      <c r="O30" s="201"/>
      <c r="P30" s="201"/>
      <c r="Q30" s="201"/>
      <c r="R30" s="201"/>
      <c r="S30" s="201"/>
      <c r="T30" s="201"/>
      <c r="U30" s="201"/>
      <c r="V30" s="201"/>
      <c r="W30" s="201"/>
      <c r="X30" s="201"/>
      <c r="Y30" s="201"/>
      <c r="Z30" s="201"/>
      <c r="AA30" s="201"/>
      <c r="AB30" s="201"/>
      <c r="AC30" s="202"/>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0.15" customHeight="1">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ht="14.45" customHeight="1">
      <c r="E32" s="12" t="s">
        <v>2</v>
      </c>
      <c r="F32" s="203"/>
      <c r="G32" s="204"/>
      <c r="H32" s="204"/>
      <c r="I32" s="204"/>
      <c r="J32" s="204"/>
      <c r="K32" s="204"/>
      <c r="L32" s="204"/>
      <c r="M32" s="204"/>
      <c r="N32" s="204"/>
      <c r="O32" s="205"/>
      <c r="R32" s="12" t="s">
        <v>3</v>
      </c>
      <c r="S32" s="203"/>
      <c r="T32" s="204"/>
      <c r="U32" s="204"/>
      <c r="V32" s="204"/>
      <c r="W32" s="204"/>
      <c r="X32" s="204"/>
      <c r="Y32" s="204"/>
      <c r="Z32" s="204"/>
      <c r="AA32" s="204"/>
      <c r="AB32" s="205"/>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1:51" ht="8.4499999999999993" customHeight="1">
      <c r="E33" s="12"/>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1:51" ht="15.6" customHeight="1">
      <c r="A34" s="206" t="s">
        <v>27</v>
      </c>
      <c r="B34" s="206"/>
      <c r="C34" s="206"/>
      <c r="D34" s="207"/>
      <c r="E34" s="208"/>
      <c r="F34" s="208"/>
      <c r="G34" s="208"/>
      <c r="H34" s="208"/>
      <c r="I34" s="208"/>
      <c r="J34" s="208"/>
      <c r="K34" s="208"/>
      <c r="L34" s="208"/>
      <c r="M34" s="208"/>
      <c r="N34" s="208"/>
      <c r="O34" s="208"/>
      <c r="P34" s="208"/>
      <c r="Q34" s="208"/>
      <c r="R34" s="208"/>
      <c r="S34" s="209"/>
      <c r="T34" s="9" t="s">
        <v>28</v>
      </c>
      <c r="V34" s="210"/>
      <c r="W34" s="211"/>
      <c r="X34" s="13" t="s">
        <v>35</v>
      </c>
      <c r="Y34" s="38"/>
      <c r="Z34" s="9" t="s">
        <v>12</v>
      </c>
      <c r="AA34" s="9"/>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1" ht="9.6" customHeight="1">
      <c r="A35" s="206"/>
      <c r="B35" s="206"/>
      <c r="C35" s="206"/>
      <c r="D35" s="44"/>
      <c r="E35" s="44"/>
      <c r="F35" s="44"/>
      <c r="G35" s="44"/>
      <c r="H35" s="44"/>
      <c r="I35" s="44"/>
      <c r="J35" s="44"/>
      <c r="K35" s="44"/>
      <c r="L35" s="45"/>
      <c r="M35" s="45"/>
      <c r="N35" s="45"/>
      <c r="O35" s="45"/>
      <c r="P35" s="45"/>
      <c r="Q35" s="44"/>
      <c r="R35" s="45"/>
      <c r="S35" s="45"/>
      <c r="T35" s="9"/>
      <c r="V35" s="46"/>
      <c r="W35" s="13"/>
      <c r="X35" s="13"/>
      <c r="Y35" s="13"/>
      <c r="Z35" s="9"/>
      <c r="AA35" s="9"/>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1" ht="14.45" customHeight="1">
      <c r="A36" s="206"/>
      <c r="B36" s="206"/>
      <c r="C36" s="206"/>
      <c r="D36" s="207"/>
      <c r="E36" s="208"/>
      <c r="F36" s="208"/>
      <c r="G36" s="208"/>
      <c r="H36" s="208"/>
      <c r="I36" s="208"/>
      <c r="J36" s="208"/>
      <c r="K36" s="208"/>
      <c r="L36" s="208"/>
      <c r="M36" s="208"/>
      <c r="N36" s="208"/>
      <c r="O36" s="208"/>
      <c r="P36" s="208"/>
      <c r="Q36" s="208"/>
      <c r="R36" s="208"/>
      <c r="S36" s="209"/>
      <c r="T36" s="212" t="s">
        <v>13</v>
      </c>
      <c r="U36" s="213"/>
      <c r="V36" s="210"/>
      <c r="W36" s="211"/>
      <c r="X36" s="13" t="s">
        <v>35</v>
      </c>
      <c r="Y36" s="38"/>
      <c r="Z36" s="9" t="s">
        <v>14</v>
      </c>
      <c r="AA36" s="9"/>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1" ht="14.45" customHeight="1">
      <c r="E37" s="47"/>
      <c r="AD37" s="15"/>
      <c r="AE37" s="15"/>
      <c r="AF37" s="15"/>
      <c r="AG37" s="15"/>
      <c r="AH37" s="15"/>
      <c r="AI37" s="15"/>
      <c r="AJ37" s="15"/>
      <c r="AK37" s="15"/>
      <c r="AL37" s="15"/>
      <c r="AM37" s="15"/>
      <c r="AN37" s="15"/>
      <c r="AO37" s="15"/>
      <c r="AP37" s="15"/>
      <c r="AQ37" s="15"/>
      <c r="AR37" s="15"/>
      <c r="AS37" s="15"/>
      <c r="AT37" s="15"/>
      <c r="AU37" s="15"/>
      <c r="AV37" s="15"/>
      <c r="AW37" s="15"/>
      <c r="AX37" s="15"/>
      <c r="AY37" s="15"/>
    </row>
    <row r="38" spans="1:51" ht="7.15" customHeight="1">
      <c r="C38" s="164"/>
      <c r="D38" s="164"/>
      <c r="E38" s="164"/>
      <c r="F38" s="164"/>
      <c r="G38" s="164"/>
      <c r="H38" s="8"/>
      <c r="I38" s="8"/>
      <c r="J38" s="8"/>
      <c r="K38" s="8"/>
      <c r="L38" s="164"/>
      <c r="M38" s="164"/>
      <c r="N38" s="164"/>
      <c r="O38" s="164"/>
      <c r="P38" s="164"/>
      <c r="Q38" s="164"/>
      <c r="R38" s="164"/>
      <c r="S38" s="164"/>
      <c r="T38" s="164"/>
      <c r="U38" s="9"/>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1" ht="18" customHeight="1">
      <c r="A39" s="9" t="s">
        <v>241</v>
      </c>
      <c r="C39" s="164"/>
      <c r="D39" s="164"/>
      <c r="E39" s="164"/>
      <c r="F39" s="164"/>
      <c r="G39" s="164"/>
      <c r="H39" s="8"/>
      <c r="I39" s="8"/>
      <c r="J39" s="8"/>
      <c r="K39" s="190"/>
      <c r="L39" s="191"/>
      <c r="M39" s="13" t="s">
        <v>35</v>
      </c>
      <c r="N39" s="38"/>
      <c r="O39" s="13" t="s">
        <v>36</v>
      </c>
      <c r="P39" s="38"/>
      <c r="Q39" s="13" t="s">
        <v>22</v>
      </c>
      <c r="R39" s="8"/>
      <c r="S39" s="46"/>
      <c r="U39" s="9"/>
      <c r="V39" s="12" t="s">
        <v>15</v>
      </c>
      <c r="W39" s="190"/>
      <c r="X39" s="192"/>
      <c r="Y39" s="192"/>
      <c r="Z39" s="192"/>
      <c r="AA39" s="193"/>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1" ht="8.4499999999999993" customHeight="1">
      <c r="A40" s="8"/>
      <c r="B40" s="8"/>
      <c r="C40" s="8"/>
      <c r="D40" s="8"/>
      <c r="E40" s="8"/>
      <c r="F40" s="8"/>
      <c r="G40" s="8"/>
      <c r="H40" s="8"/>
      <c r="I40" s="8"/>
      <c r="J40" s="8"/>
      <c r="K40" s="8"/>
      <c r="L40" s="8"/>
      <c r="M40" s="8"/>
      <c r="N40" s="8"/>
      <c r="O40" s="8"/>
      <c r="P40" s="8"/>
      <c r="Q40" s="8"/>
      <c r="R40" s="8"/>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1" ht="17.45" customHeight="1">
      <c r="A41" s="59" t="s">
        <v>281</v>
      </c>
      <c r="B41" s="59"/>
      <c r="C41" s="60"/>
      <c r="D41" s="60"/>
      <c r="E41" s="60"/>
      <c r="F41" s="60"/>
      <c r="G41" s="60"/>
      <c r="H41" s="8"/>
      <c r="I41" s="59" t="s">
        <v>282</v>
      </c>
      <c r="J41" s="59"/>
      <c r="K41" s="59"/>
      <c r="L41" s="59"/>
      <c r="M41" s="194"/>
      <c r="N41" s="195"/>
      <c r="O41" s="195"/>
      <c r="P41" s="195"/>
      <c r="Q41" s="195"/>
      <c r="R41" s="195"/>
      <c r="S41" s="196"/>
    </row>
    <row r="42" spans="1:51" ht="12" customHeight="1">
      <c r="A42" s="59"/>
      <c r="B42" s="59"/>
      <c r="C42" s="60"/>
      <c r="D42" s="60"/>
      <c r="E42" s="60"/>
      <c r="F42" s="60"/>
      <c r="G42" s="60"/>
      <c r="H42" s="8"/>
      <c r="I42" s="8"/>
      <c r="J42" s="8"/>
      <c r="K42" s="8"/>
      <c r="L42" s="60"/>
      <c r="M42" s="60"/>
      <c r="N42" s="60"/>
      <c r="O42" s="60"/>
      <c r="P42" s="60"/>
      <c r="Q42" s="60"/>
      <c r="R42" s="60"/>
      <c r="S42" s="60"/>
      <c r="T42" s="60"/>
      <c r="U42" s="59"/>
    </row>
    <row r="43" spans="1:51" ht="14.45" customHeight="1">
      <c r="A43" s="60" t="s">
        <v>58</v>
      </c>
      <c r="B43" s="61"/>
      <c r="C43" s="5"/>
      <c r="D43" s="62"/>
      <c r="E43" s="61"/>
      <c r="F43" s="61"/>
      <c r="G43" s="61"/>
      <c r="H43" s="61"/>
      <c r="I43" s="61"/>
      <c r="J43" s="61"/>
      <c r="K43" s="61"/>
      <c r="L43" s="61"/>
      <c r="M43" s="61"/>
      <c r="N43" s="61"/>
      <c r="O43" s="61"/>
      <c r="P43" s="61"/>
      <c r="Q43" s="61"/>
      <c r="R43" s="5"/>
      <c r="S43" s="5"/>
      <c r="T43" s="5"/>
      <c r="U43" s="5"/>
      <c r="V43" s="5"/>
      <c r="W43" s="5"/>
      <c r="X43" s="5"/>
      <c r="Y43" s="5"/>
      <c r="Z43" s="5"/>
      <c r="AA43" s="5"/>
    </row>
    <row r="44" spans="1:51" ht="14.45" customHeight="1">
      <c r="A44" s="57"/>
      <c r="B44" s="9" t="s">
        <v>6</v>
      </c>
      <c r="C44" s="8"/>
      <c r="D44" s="8"/>
      <c r="E44" s="8"/>
      <c r="I44" s="9" t="s">
        <v>282</v>
      </c>
      <c r="M44" s="197"/>
      <c r="N44" s="198"/>
      <c r="O44" s="198"/>
      <c r="P44" s="198"/>
      <c r="Q44" s="198"/>
      <c r="R44" s="198"/>
      <c r="S44" s="199"/>
      <c r="T44" s="9"/>
      <c r="X44" s="49"/>
      <c r="Y44" s="49"/>
      <c r="Z44" s="49"/>
      <c r="AA44" s="49"/>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1" ht="9.6" customHeight="1">
      <c r="R45" s="8"/>
      <c r="AB45" s="49"/>
      <c r="AC45" s="51"/>
      <c r="AD45" s="15"/>
      <c r="AE45" s="15"/>
      <c r="AF45" s="15"/>
      <c r="AG45" s="15"/>
      <c r="AH45" s="15"/>
      <c r="AI45" s="15"/>
      <c r="AJ45" s="15"/>
      <c r="AK45" s="15"/>
      <c r="AL45" s="15"/>
      <c r="AM45" s="15"/>
      <c r="AN45" s="15"/>
      <c r="AO45" s="15"/>
      <c r="AP45" s="15"/>
      <c r="AQ45" s="15"/>
      <c r="AR45" s="15"/>
      <c r="AS45" s="15"/>
      <c r="AT45" s="15"/>
      <c r="AU45" s="15"/>
      <c r="AV45" s="15"/>
      <c r="AW45" s="15"/>
      <c r="AX45" s="15"/>
    </row>
    <row r="46" spans="1:51" ht="14.45" customHeight="1">
      <c r="A46" s="57"/>
      <c r="B46" s="9" t="s">
        <v>7</v>
      </c>
      <c r="I46" s="9" t="s">
        <v>282</v>
      </c>
      <c r="M46" s="197"/>
      <c r="N46" s="198"/>
      <c r="O46" s="198"/>
      <c r="P46" s="198"/>
      <c r="Q46" s="198"/>
      <c r="R46" s="198"/>
      <c r="S46" s="199"/>
      <c r="AB46" s="49"/>
      <c r="AC46" s="51"/>
      <c r="AD46" s="15"/>
      <c r="AE46" s="15"/>
      <c r="AF46" s="15"/>
      <c r="AG46" s="15"/>
      <c r="AH46" s="15"/>
      <c r="AI46" s="15"/>
      <c r="AJ46" s="15"/>
      <c r="AK46" s="15"/>
      <c r="AL46" s="15"/>
      <c r="AM46" s="15"/>
      <c r="AN46" s="15"/>
      <c r="AO46" s="15"/>
      <c r="AP46" s="15"/>
      <c r="AQ46" s="15"/>
      <c r="AR46" s="15"/>
      <c r="AS46" s="15"/>
      <c r="AT46" s="15"/>
      <c r="AU46" s="15"/>
      <c r="AV46" s="15"/>
      <c r="AW46" s="15"/>
      <c r="AX46" s="15"/>
    </row>
    <row r="47" spans="1:51" ht="9" customHeight="1">
      <c r="R47" s="8"/>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1" ht="14.45" customHeight="1">
      <c r="A48" s="57"/>
      <c r="B48" s="9" t="s">
        <v>8</v>
      </c>
      <c r="C48" s="14"/>
      <c r="D48" s="14"/>
      <c r="I48" s="9" t="s">
        <v>282</v>
      </c>
      <c r="M48" s="197"/>
      <c r="N48" s="198"/>
      <c r="O48" s="198"/>
      <c r="P48" s="198"/>
      <c r="Q48" s="198"/>
      <c r="R48" s="198"/>
      <c r="S48" s="199"/>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1" s="49" customFormat="1" ht="14.45" customHeight="1">
      <c r="A49" s="50"/>
      <c r="B49" s="48"/>
      <c r="C49" s="50"/>
      <c r="D49" s="50"/>
      <c r="E49" s="48"/>
      <c r="F49" s="48"/>
      <c r="G49" s="48"/>
      <c r="H49" s="48"/>
      <c r="I49" s="48"/>
      <c r="J49" s="48"/>
      <c r="K49" s="48"/>
      <c r="L49" s="48"/>
      <c r="M49" s="48"/>
      <c r="N49" s="48"/>
      <c r="O49" s="48"/>
      <c r="P49" s="48"/>
      <c r="Q49" s="48"/>
      <c r="AC49" s="51"/>
      <c r="AD49" s="51"/>
      <c r="AE49" s="51"/>
      <c r="AF49" s="51"/>
      <c r="AG49" s="51"/>
      <c r="AH49" s="51"/>
      <c r="AI49" s="51"/>
      <c r="AJ49" s="51"/>
      <c r="AK49" s="51"/>
      <c r="AL49" s="51"/>
      <c r="AM49" s="51"/>
      <c r="AN49" s="51"/>
      <c r="AO49" s="51"/>
      <c r="AP49" s="51"/>
      <c r="AQ49" s="51"/>
      <c r="AR49" s="51"/>
      <c r="AS49" s="51"/>
      <c r="AT49" s="51"/>
      <c r="AU49" s="51"/>
      <c r="AV49" s="51"/>
      <c r="AW49" s="51"/>
      <c r="AX49" s="51"/>
    </row>
    <row r="50" spans="1:51" ht="9.6" customHeight="1">
      <c r="R50" s="8"/>
      <c r="U50" s="46"/>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1" ht="14.45" customHeight="1">
      <c r="A51" s="9" t="s">
        <v>46</v>
      </c>
      <c r="D51" s="38"/>
      <c r="E51" s="9" t="s">
        <v>37</v>
      </c>
      <c r="F51" s="8"/>
      <c r="G51" s="8"/>
      <c r="H51" s="8"/>
      <c r="K51" s="8"/>
      <c r="L51" s="38"/>
      <c r="M51" s="9" t="s">
        <v>38</v>
      </c>
      <c r="U51" s="38"/>
      <c r="V51" s="9" t="s">
        <v>39</v>
      </c>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1" ht="9" customHeight="1">
      <c r="R52" s="8"/>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1" ht="16.149999999999999" customHeight="1">
      <c r="D53" s="38"/>
      <c r="E53" s="9" t="s">
        <v>40</v>
      </c>
      <c r="F53" s="8"/>
      <c r="G53" s="8"/>
      <c r="H53" s="187"/>
      <c r="I53" s="188"/>
      <c r="J53" s="188"/>
      <c r="K53" s="188"/>
      <c r="L53" s="188"/>
      <c r="M53" s="188"/>
      <c r="N53" s="188"/>
      <c r="O53" s="188"/>
      <c r="P53" s="188"/>
      <c r="Q53" s="188"/>
      <c r="R53" s="188"/>
      <c r="S53" s="188"/>
      <c r="T53" s="188"/>
      <c r="U53" s="188"/>
      <c r="V53" s="188"/>
      <c r="W53" s="188"/>
      <c r="X53" s="189"/>
      <c r="Y53" s="8" t="s">
        <v>41</v>
      </c>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1" ht="14.45" customHeight="1">
      <c r="E54" s="14"/>
      <c r="F54" s="14"/>
      <c r="G54" s="14"/>
      <c r="R54" s="8"/>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1" ht="14.45" customHeight="1">
      <c r="E55" s="14"/>
      <c r="F55" s="14"/>
      <c r="G55" s="14"/>
      <c r="R55" s="8"/>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1" ht="14.45" customHeight="1">
      <c r="R56" s="8"/>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1" ht="14.45" customHeight="1">
      <c r="R57" s="8"/>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1" ht="14.45" customHeight="1">
      <c r="R58" s="8"/>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1" ht="14.45" customHeight="1">
      <c r="R59" s="8"/>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1" ht="14.45" customHeight="1">
      <c r="AD60" s="15"/>
      <c r="AE60" s="15"/>
      <c r="AF60" s="15"/>
      <c r="AG60" s="15"/>
      <c r="AH60" s="15"/>
      <c r="AI60" s="15"/>
      <c r="AJ60" s="15"/>
      <c r="AK60" s="15"/>
      <c r="AL60" s="15"/>
      <c r="AM60" s="15"/>
      <c r="AN60" s="15"/>
      <c r="AO60" s="15"/>
      <c r="AP60" s="15"/>
      <c r="AQ60" s="15"/>
      <c r="AR60" s="15"/>
      <c r="AS60" s="15"/>
      <c r="AT60" s="15"/>
      <c r="AU60" s="15"/>
      <c r="AV60" s="15"/>
      <c r="AW60" s="15"/>
      <c r="AX60" s="15"/>
      <c r="AY60" s="15"/>
    </row>
    <row r="61" spans="1:51" ht="14.45" customHeight="1">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ht="14.45" customHeight="1">
      <c r="AD62" s="15"/>
      <c r="AE62" s="15"/>
      <c r="AF62" s="15"/>
      <c r="AG62" s="15"/>
      <c r="AH62" s="15"/>
      <c r="AI62" s="15"/>
      <c r="AJ62" s="15"/>
      <c r="AK62" s="15"/>
      <c r="AL62" s="15"/>
      <c r="AM62" s="15"/>
      <c r="AN62" s="15"/>
      <c r="AO62" s="15"/>
      <c r="AP62" s="15"/>
      <c r="AQ62" s="15"/>
      <c r="AR62" s="15"/>
      <c r="AS62" s="15"/>
      <c r="AT62" s="15"/>
      <c r="AU62" s="15"/>
      <c r="AV62" s="15"/>
      <c r="AW62" s="15"/>
      <c r="AX62" s="15"/>
      <c r="AY62" s="15"/>
    </row>
    <row r="63" spans="1:51" ht="14.45" customHeight="1">
      <c r="AD63" s="15"/>
      <c r="AE63" s="15"/>
      <c r="AF63" s="15"/>
      <c r="AG63" s="15"/>
      <c r="AH63" s="15"/>
      <c r="AI63" s="15"/>
      <c r="AJ63" s="15"/>
      <c r="AK63" s="15"/>
      <c r="AL63" s="15"/>
      <c r="AM63" s="15"/>
      <c r="AN63" s="15"/>
      <c r="AO63" s="15"/>
      <c r="AP63" s="15"/>
      <c r="AQ63" s="15"/>
      <c r="AR63" s="15"/>
      <c r="AS63" s="15"/>
      <c r="AT63" s="15"/>
      <c r="AU63" s="15"/>
      <c r="AV63" s="15"/>
      <c r="AW63" s="15"/>
      <c r="AX63" s="15"/>
      <c r="AY63" s="15"/>
    </row>
    <row r="64" spans="1:51" ht="14.45" customHeight="1">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30:51" ht="14.45" customHeight="1">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30:51" ht="14.45" customHeight="1">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30:51" ht="14.45" customHeight="1">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30:51" ht="14.45" customHeight="1">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30:51">
      <c r="AD69" s="15"/>
      <c r="AE69" s="15"/>
      <c r="AF69" s="15"/>
      <c r="AG69" s="15"/>
      <c r="AH69" s="15"/>
      <c r="AI69" s="15"/>
      <c r="AJ69" s="15"/>
      <c r="AK69" s="15"/>
      <c r="AL69" s="15"/>
      <c r="AM69" s="15"/>
      <c r="AN69" s="15"/>
      <c r="AO69" s="15"/>
      <c r="AP69" s="15"/>
      <c r="AQ69" s="15"/>
      <c r="AR69" s="15"/>
      <c r="AS69" s="15"/>
      <c r="AT69" s="15"/>
      <c r="AU69" s="15"/>
      <c r="AV69" s="15"/>
      <c r="AW69" s="15"/>
      <c r="AX69" s="15"/>
      <c r="AY69" s="15"/>
    </row>
    <row r="70" spans="30:51">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30:51">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30:51">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30:51">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30:51">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30:51">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30:51">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30:51">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30:51">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30:51">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30:51">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30:51">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30:51">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30:51">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30:51">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30:51">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30:51">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30:51">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30:51">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30:51">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30:51">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30:51">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30:51">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30:51">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30:51">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30:51">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30:51">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30:51">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30:51">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30:51">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30:51">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30:5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30:51">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30:51">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30:51">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30:5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30:51">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30:51">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30:51">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30:51">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30:5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30:51">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30:51">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30:51">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30:51">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30:5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30:51">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row>
    <row r="117" spans="30:51">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row>
    <row r="118" spans="30:51">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row>
    <row r="119" spans="30:51">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row>
    <row r="120" spans="30:51">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row>
    <row r="121" spans="30:51">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row>
    <row r="122" spans="30:51">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row>
    <row r="123" spans="30:51">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row>
    <row r="124" spans="30:51">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row>
    <row r="125" spans="30:51">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row>
    <row r="126" spans="30:51">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row>
    <row r="127" spans="30:51">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row>
    <row r="128" spans="30:51">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row>
    <row r="129" spans="30:51">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30:51">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30:51">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30:51">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row>
    <row r="133" spans="30:51">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row>
    <row r="134" spans="30:51">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row>
    <row r="135" spans="30:51">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row>
    <row r="136" spans="30:51">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row>
    <row r="137" spans="30:51">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row>
    <row r="138" spans="30:51">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row>
    <row r="139" spans="30:51">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row>
    <row r="140" spans="30:51">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row>
    <row r="141" spans="30:51">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row>
    <row r="142" spans="30:51">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row>
    <row r="143" spans="30:51">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row>
    <row r="144" spans="30:51">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row>
    <row r="145" spans="30:51">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row>
    <row r="146" spans="30:51">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row>
    <row r="147" spans="30:51">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30:51">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30:51">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30:51">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row>
    <row r="151" spans="30:51">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row>
    <row r="152" spans="30:51">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row>
    <row r="153" spans="30:51">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row>
    <row r="154" spans="30:51">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row>
    <row r="155" spans="30:51">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row>
    <row r="156" spans="30:51">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row>
    <row r="157" spans="30:51">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row>
    <row r="158" spans="30:51">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row>
    <row r="159" spans="30:51">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row>
    <row r="160" spans="30:51">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row>
    <row r="161" spans="30:51">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row>
    <row r="162" spans="30:51">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row>
    <row r="163" spans="30:51">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row>
    <row r="164" spans="30:51">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row>
    <row r="165" spans="30:51">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30:51">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30:51">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30:51">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row>
    <row r="169" spans="30:51">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row>
    <row r="170" spans="30:51">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row>
    <row r="171" spans="30:51">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row>
    <row r="172" spans="30:51">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row>
    <row r="173" spans="30:51">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row>
    <row r="174" spans="30:51">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row>
    <row r="175" spans="30:51">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row>
    <row r="176" spans="30:51">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row>
    <row r="177" spans="30:51">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row>
    <row r="178" spans="30:51">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row>
    <row r="179" spans="30:51">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row>
    <row r="180" spans="30:51">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row>
    <row r="181" spans="30:51">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row>
    <row r="182" spans="30:51">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row>
    <row r="183" spans="30:51">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30:51">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30:51">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30:51">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row>
    <row r="187" spans="30:51">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row>
    <row r="188" spans="30:51">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row>
    <row r="189" spans="30:51">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row>
    <row r="190" spans="30:51">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row>
    <row r="191" spans="30:51">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row>
    <row r="192" spans="30:51">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row>
    <row r="193" spans="30:51">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row>
    <row r="194" spans="30:51">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row>
    <row r="195" spans="30:51">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row>
    <row r="196" spans="30:51">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row>
    <row r="197" spans="30:51">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row>
    <row r="198" spans="30:51">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row>
    <row r="199" spans="30:51">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row>
    <row r="200" spans="30:51">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row>
    <row r="201" spans="30:51">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30:51">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30:51">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30:51">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row>
    <row r="205" spans="30:51">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row>
    <row r="206" spans="30:51">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row>
    <row r="207" spans="30:51">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row>
    <row r="208" spans="30:51">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row>
    <row r="209" spans="30:51">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row>
    <row r="210" spans="30:51">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row>
    <row r="211" spans="30:51">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row>
    <row r="212" spans="30:51">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row>
    <row r="213" spans="30:51">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row>
    <row r="214" spans="30:51">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row>
    <row r="215" spans="30:51">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row>
    <row r="216" spans="30:51">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row>
    <row r="217" spans="30:51">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row>
    <row r="218" spans="30:51">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row>
    <row r="219" spans="30:51">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30:51">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30:51">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30:51">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row>
    <row r="223" spans="30:51">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row>
    <row r="224" spans="30:51">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row>
    <row r="225" spans="30:51">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row>
    <row r="226" spans="30:51">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row>
    <row r="227" spans="30:51">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row>
    <row r="228" spans="30:51">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row>
    <row r="229" spans="30:51">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row>
    <row r="230" spans="30:51">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row>
    <row r="231" spans="30:51">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row>
    <row r="232" spans="30:51">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row>
    <row r="233" spans="30:51">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row>
    <row r="234" spans="30:51">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row>
    <row r="235" spans="30:51">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row>
    <row r="236" spans="30:51">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row>
    <row r="237" spans="30:51">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30:51">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30:51">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30:51">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row>
    <row r="241" spans="30:51">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row>
    <row r="242" spans="30:51">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row>
    <row r="243" spans="30:51">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row>
    <row r="244" spans="30:51">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row>
    <row r="245" spans="30:51">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row>
    <row r="246" spans="30:51">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row>
    <row r="247" spans="30:51">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row>
    <row r="248" spans="30:51">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row>
    <row r="249" spans="30:51">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row>
    <row r="250" spans="30:51">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row>
    <row r="251" spans="30:51">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row>
    <row r="252" spans="30:51">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row>
    <row r="253" spans="30:51">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row>
    <row r="254" spans="30:51">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row>
    <row r="255" spans="30:51">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30:51">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30:51">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30:51">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row>
    <row r="259" spans="30:51">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row>
    <row r="260" spans="30:51">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row>
    <row r="261" spans="30:51">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row>
    <row r="262" spans="30:51">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row>
    <row r="263" spans="30:51">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row>
    <row r="264" spans="30:51">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row>
    <row r="265" spans="30:51">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30:51">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30:51">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30:51">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row>
    <row r="269" spans="30:51">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row>
    <row r="270" spans="30:51">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row>
    <row r="271" spans="30:51">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30:51">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30:51">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30:51">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row>
    <row r="275" spans="30:51">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row>
    <row r="276" spans="30:51">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row>
    <row r="277" spans="30:51">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row>
    <row r="278" spans="30:51">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row>
    <row r="279" spans="30:51">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row>
    <row r="280" spans="30:51">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row>
    <row r="281" spans="30:51">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row>
    <row r="282" spans="30:51">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30:51">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30:51">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30:51">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row>
    <row r="286" spans="30:51">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row>
    <row r="287" spans="30:51">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row>
    <row r="288" spans="30:51">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row>
    <row r="289" spans="30:51">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row>
    <row r="290" spans="30:51">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row>
    <row r="291" spans="30:51">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row>
    <row r="292" spans="30:51">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row>
    <row r="293" spans="30:51">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row>
    <row r="294" spans="30:51">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row>
    <row r="295" spans="30:51">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row>
    <row r="296" spans="30:51">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row>
    <row r="297" spans="30:51">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row>
    <row r="298" spans="30:51">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30:51">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30:51">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30:51">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row>
    <row r="302" spans="30:51">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row>
    <row r="303" spans="30:51">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row>
    <row r="304" spans="30:51">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row>
    <row r="305" spans="30:51">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row>
    <row r="306" spans="30:51">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row>
    <row r="307" spans="30:51">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row>
    <row r="308" spans="30:51">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row>
    <row r="309" spans="30:51">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row>
    <row r="310" spans="30:51">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row>
    <row r="311" spans="30:51">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row>
    <row r="312" spans="30:51">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row>
    <row r="313" spans="30:51">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row>
    <row r="314" spans="30:51">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row>
    <row r="315" spans="30:51">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30:51">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30:51">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30:51">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row>
    <row r="319" spans="30:51">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row>
    <row r="320" spans="30:51">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row>
    <row r="321" spans="30:51">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30:51">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30:51">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30:51">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row>
    <row r="325" spans="30:51">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row>
    <row r="326" spans="30:51">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row>
    <row r="327" spans="30:51">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30:51">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30:51">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30:51">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row>
    <row r="331" spans="30:51">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row>
    <row r="332" spans="30:51">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row>
    <row r="333" spans="30:51">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row>
    <row r="334" spans="30:51">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row>
    <row r="335" spans="30:51">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row>
    <row r="336" spans="30:51">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row>
    <row r="337" spans="30:51">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row>
    <row r="338" spans="30:51">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row>
    <row r="339" spans="30:51">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row>
    <row r="340" spans="30:51">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row>
    <row r="341" spans="30:51">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row>
    <row r="342" spans="30:51">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row>
    <row r="343" spans="30:51">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row>
    <row r="344" spans="30:51">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row>
    <row r="345" spans="30:51">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row>
    <row r="346" spans="30:51">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row>
    <row r="347" spans="30:51">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row>
    <row r="348" spans="30:51">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30:51">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30:51">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30:51">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row>
    <row r="352" spans="30:51">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row>
    <row r="353" spans="30:51">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row>
    <row r="354" spans="30:51">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30:51">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30:51">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30:51">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row>
    <row r="358" spans="30:51">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row>
    <row r="359" spans="30:51">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row>
    <row r="360" spans="30:51">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30:51">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30:51">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30:51">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row>
    <row r="364" spans="30:51">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row>
    <row r="365" spans="30:51">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row>
    <row r="366" spans="30:51">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30:51">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30:51">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30:51">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row>
    <row r="370" spans="30:51">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row>
    <row r="371" spans="30:51">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row>
    <row r="372" spans="30:51">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30:51">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30:51">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30:51">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row>
    <row r="376" spans="30:51">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row>
    <row r="377" spans="30:51">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row>
    <row r="378" spans="30:51">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30:51">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30:51">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30:51">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row>
    <row r="382" spans="30:51">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row>
    <row r="383" spans="30:51">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row>
    <row r="384" spans="30:51">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30:51">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30:51">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30:51">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row>
    <row r="388" spans="30:51">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row>
    <row r="389" spans="30:51">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row>
    <row r="390" spans="30:51">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30:51">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30:51">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30:51">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row>
    <row r="394" spans="30:51">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row>
    <row r="395" spans="30:51">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row>
    <row r="396" spans="30:51">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30:51">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30:51">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30:51">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row>
    <row r="400" spans="30:51">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row>
    <row r="401" spans="30:51">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row>
    <row r="402" spans="30:51">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30:51">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30:51">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30:51">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row>
    <row r="406" spans="30:51">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row>
    <row r="407" spans="30:51">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row>
    <row r="408" spans="30:51">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row>
    <row r="409" spans="30:51">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row>
    <row r="410" spans="30:51">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30:51">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30:51">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30:51">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row>
    <row r="414" spans="30:51">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row>
    <row r="415" spans="30:51">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row>
    <row r="416" spans="30:51">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row>
    <row r="417" spans="30:51">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30:51">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30:51">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30:51">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row>
    <row r="421" spans="30:51">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row>
    <row r="422" spans="30:51">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row>
    <row r="423" spans="30:51">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row>
    <row r="424" spans="30:51">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30:51">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30:51">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30:51">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row>
    <row r="428" spans="30:51">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row>
    <row r="429" spans="30:51">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row>
    <row r="430" spans="30:51">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row>
    <row r="431" spans="30:51">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30:51">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30:51">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30:51">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row>
    <row r="435" spans="30:51">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row>
    <row r="436" spans="30:51">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row>
    <row r="437" spans="30:51">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row>
    <row r="438" spans="30:51">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30:51">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30:51">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30:51">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row>
    <row r="442" spans="30:51">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row>
    <row r="443" spans="30:51">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row>
    <row r="444" spans="30:51">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row>
    <row r="445" spans="30:51">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30:51">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30:51">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30:51">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row>
    <row r="449" spans="30:51">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row>
    <row r="450" spans="30:51">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row>
    <row r="451" spans="30:51">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row>
    <row r="452" spans="30:51">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30:51">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30:51">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30:51">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row>
    <row r="456" spans="30:51">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row>
    <row r="457" spans="30:51">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row>
    <row r="458" spans="30:51">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row>
    <row r="459" spans="30:51">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row>
    <row r="460" spans="30:51">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row>
    <row r="461" spans="30:51">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row>
    <row r="462" spans="30:51">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row>
    <row r="463" spans="30:51">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row>
    <row r="464" spans="30:51">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row>
    <row r="465" spans="30:51">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row>
    <row r="466" spans="30:51">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row>
    <row r="467" spans="30:51">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row>
    <row r="468" spans="30:51">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row>
    <row r="469" spans="30:51">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row>
    <row r="470" spans="30:51">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row>
    <row r="471" spans="30:51">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row>
    <row r="472" spans="30:51">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row>
    <row r="473" spans="30:51">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row>
    <row r="474" spans="30:51">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row>
    <row r="475" spans="30:51">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row>
    <row r="476" spans="30:51">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row>
    <row r="477" spans="30:51">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row>
    <row r="478" spans="30:51">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row>
    <row r="479" spans="30:51">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row>
    <row r="480" spans="30:51">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30:51">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30:51">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30:51">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row>
    <row r="484" spans="30:51">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row>
    <row r="485" spans="30:51">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row>
    <row r="486" spans="30:51">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row>
    <row r="487" spans="30:51">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row>
    <row r="488" spans="30:51">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row>
    <row r="489" spans="30:51">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row>
    <row r="490" spans="30:51">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row>
    <row r="491" spans="30:51">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row>
    <row r="492" spans="30:51">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row>
    <row r="493" spans="30:51">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row>
    <row r="494" spans="30:51">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30:51">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30:51">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30:51">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row>
    <row r="498" spans="30:51">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row>
    <row r="499" spans="30:51">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row>
    <row r="500" spans="30:51">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row>
    <row r="501" spans="30:51">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row>
    <row r="502" spans="30:51">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row>
    <row r="503" spans="30:51">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row>
    <row r="504" spans="30:51">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row>
    <row r="505" spans="30:51">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row>
    <row r="506" spans="30:51">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row>
    <row r="507" spans="30:51">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row>
    <row r="508" spans="30:51">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30:51">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30:51">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30:51">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row>
    <row r="512" spans="30:51">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row>
    <row r="513" spans="30:51">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row>
    <row r="514" spans="30:51">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row>
    <row r="515" spans="30:51">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row>
    <row r="516" spans="30:51">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row>
    <row r="517" spans="30:51">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row>
    <row r="518" spans="30:51">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row>
    <row r="519" spans="30:51">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row>
    <row r="520" spans="30:51">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row>
    <row r="521" spans="30:51">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row>
    <row r="522" spans="30:51">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row>
    <row r="523" spans="30:51">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row>
  </sheetData>
  <mergeCells count="35">
    <mergeCell ref="I14:R14"/>
    <mergeCell ref="S1:AC1"/>
    <mergeCell ref="D4:Z5"/>
    <mergeCell ref="V7:W7"/>
    <mergeCell ref="F12:P12"/>
    <mergeCell ref="V12:W12"/>
    <mergeCell ref="F16:AC16"/>
    <mergeCell ref="B18:D18"/>
    <mergeCell ref="F18:AC18"/>
    <mergeCell ref="F20:G20"/>
    <mergeCell ref="I20:K20"/>
    <mergeCell ref="S20:W20"/>
    <mergeCell ref="F22:AC22"/>
    <mergeCell ref="F24:O24"/>
    <mergeCell ref="S24:AB24"/>
    <mergeCell ref="F26:AB26"/>
    <mergeCell ref="F28:G28"/>
    <mergeCell ref="I28:K28"/>
    <mergeCell ref="S28:W28"/>
    <mergeCell ref="F30:AC30"/>
    <mergeCell ref="F32:O32"/>
    <mergeCell ref="S32:AB32"/>
    <mergeCell ref="A34:C36"/>
    <mergeCell ref="D34:S34"/>
    <mergeCell ref="V34:W34"/>
    <mergeCell ref="D36:S36"/>
    <mergeCell ref="T36:U36"/>
    <mergeCell ref="V36:W36"/>
    <mergeCell ref="H53:X53"/>
    <mergeCell ref="K39:L39"/>
    <mergeCell ref="W39:AA39"/>
    <mergeCell ref="M41:S41"/>
    <mergeCell ref="M44:S44"/>
    <mergeCell ref="M46:S46"/>
    <mergeCell ref="M48:S48"/>
  </mergeCells>
  <phoneticPr fontId="3"/>
  <dataValidations count="2">
    <dataValidation imeMode="off" allowBlank="1" showInputMessage="1" showErrorMessage="1" sqref="W39:AA39 K39:P39 Y34 V36:W36 Y36 V34:W34 S32:AB32 F32:O32 I28:K28 Y7 I20:K20 F20:G20 AA12 Y12 V12:W12 F24:O24 S24:AB24 F26:AB26 F28:G28 AA7" xr:uid="{00000000-0002-0000-0000-000000000000}"/>
    <dataValidation type="list" allowBlank="1" showInputMessage="1" showErrorMessage="1" sqref="A48 A46 A44" xr:uid="{00000000-0002-0000-0000-000001000000}">
      <formula1>#REF!</formula1>
    </dataValidation>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9"/>
  <sheetViews>
    <sheetView showGridLines="0" showRowColHeaders="0" zoomScaleNormal="100" zoomScalePageLayoutView="90" workbookViewId="0">
      <selection activeCell="AM9" sqref="AM9"/>
    </sheetView>
  </sheetViews>
  <sheetFormatPr defaultColWidth="10.625" defaultRowHeight="12"/>
  <cols>
    <col min="1" max="3" width="3.75" style="65" customWidth="1"/>
    <col min="4" max="5" width="5.375" style="65" customWidth="1"/>
    <col min="6" max="16" width="3.75" style="65" customWidth="1"/>
    <col min="17" max="17" width="10.25" style="65" customWidth="1"/>
    <col min="18" max="19" width="6.875" style="65" customWidth="1"/>
    <col min="20" max="16384" width="10.625" style="65"/>
  </cols>
  <sheetData>
    <row r="1" spans="1:19" s="64" customFormat="1" ht="15" customHeight="1">
      <c r="A1" s="17" t="s">
        <v>9</v>
      </c>
      <c r="B1" s="77"/>
      <c r="C1" s="77"/>
      <c r="D1" s="77"/>
      <c r="E1" s="77"/>
      <c r="F1" s="77"/>
      <c r="G1" s="77"/>
      <c r="H1" s="77"/>
      <c r="I1" s="77"/>
      <c r="J1" s="77"/>
      <c r="K1" s="77"/>
      <c r="L1" s="77"/>
      <c r="M1" s="77"/>
      <c r="N1" s="77"/>
      <c r="O1" s="77"/>
      <c r="P1" s="78"/>
      <c r="Q1" s="77"/>
      <c r="R1" s="77"/>
      <c r="S1" s="111" t="s">
        <v>213</v>
      </c>
    </row>
    <row r="2" spans="1:19" ht="10.5" customHeight="1">
      <c r="A2" s="78"/>
      <c r="B2" s="78"/>
      <c r="C2" s="78"/>
      <c r="D2" s="78"/>
      <c r="E2" s="78"/>
      <c r="F2" s="78"/>
      <c r="G2" s="78"/>
      <c r="H2" s="78"/>
      <c r="I2" s="78"/>
      <c r="J2" s="78"/>
      <c r="K2" s="78"/>
      <c r="L2" s="78"/>
      <c r="M2" s="78"/>
      <c r="N2" s="78"/>
      <c r="O2" s="78"/>
      <c r="P2" s="78"/>
      <c r="Q2" s="78"/>
      <c r="R2" s="78"/>
      <c r="S2" s="142" t="s">
        <v>242</v>
      </c>
    </row>
    <row r="3" spans="1:19" ht="6.75" customHeight="1">
      <c r="A3" s="74"/>
      <c r="B3" s="74"/>
      <c r="C3" s="74"/>
      <c r="D3" s="75"/>
      <c r="E3" s="75"/>
      <c r="F3" s="75"/>
      <c r="G3" s="75"/>
      <c r="H3" s="75"/>
      <c r="I3" s="75"/>
      <c r="J3" s="75"/>
      <c r="K3" s="76"/>
      <c r="L3" s="76"/>
      <c r="M3" s="66"/>
      <c r="N3" s="74"/>
      <c r="O3" s="74"/>
      <c r="P3" s="74"/>
      <c r="Q3" s="67"/>
      <c r="R3" s="67"/>
    </row>
    <row r="4" spans="1:19" ht="13.5" customHeight="1">
      <c r="A4" s="181" t="s">
        <v>306</v>
      </c>
      <c r="D4" s="75"/>
      <c r="E4" s="75"/>
      <c r="F4" s="75"/>
      <c r="G4" s="75"/>
      <c r="H4" s="75"/>
      <c r="I4" s="75"/>
      <c r="J4" s="75"/>
      <c r="K4" s="76"/>
      <c r="L4" s="76"/>
      <c r="M4" s="66"/>
      <c r="N4" s="74"/>
      <c r="O4" s="74"/>
      <c r="P4" s="74"/>
      <c r="Q4" s="67"/>
      <c r="R4" s="67"/>
    </row>
    <row r="5" spans="1:19" ht="13.5" customHeight="1">
      <c r="A5" s="74"/>
      <c r="B5" s="74"/>
      <c r="C5" s="74"/>
      <c r="D5" s="75"/>
      <c r="E5" s="75"/>
      <c r="F5" s="75"/>
      <c r="G5" s="75"/>
      <c r="H5" s="75"/>
      <c r="I5" s="75"/>
      <c r="J5" s="75"/>
      <c r="K5" s="76"/>
      <c r="L5" s="76"/>
      <c r="M5" s="66"/>
      <c r="N5" s="74"/>
      <c r="O5" s="74"/>
      <c r="P5" s="74"/>
      <c r="Q5" s="67"/>
      <c r="R5" s="67"/>
    </row>
    <row r="6" spans="1:19" ht="12.75" customHeight="1">
      <c r="B6" s="80"/>
      <c r="C6" s="474" t="s">
        <v>291</v>
      </c>
      <c r="D6" s="475"/>
      <c r="E6" s="475"/>
      <c r="F6" s="475"/>
      <c r="G6" s="475"/>
      <c r="H6" s="475"/>
      <c r="I6" s="475"/>
      <c r="J6" s="475"/>
      <c r="K6" s="475"/>
      <c r="L6" s="475"/>
      <c r="M6" s="475"/>
      <c r="N6" s="475"/>
      <c r="O6" s="475"/>
      <c r="P6" s="475"/>
      <c r="Q6" s="475"/>
      <c r="R6" s="476"/>
    </row>
    <row r="7" spans="1:19" ht="12.75" customHeight="1">
      <c r="B7" s="80"/>
      <c r="C7" s="477"/>
      <c r="D7" s="478"/>
      <c r="E7" s="478"/>
      <c r="F7" s="478"/>
      <c r="G7" s="478"/>
      <c r="H7" s="478"/>
      <c r="I7" s="478"/>
      <c r="J7" s="478"/>
      <c r="K7" s="478"/>
      <c r="L7" s="478"/>
      <c r="M7" s="478"/>
      <c r="N7" s="478"/>
      <c r="O7" s="478"/>
      <c r="P7" s="478"/>
      <c r="Q7" s="478"/>
      <c r="R7" s="479"/>
    </row>
    <row r="8" spans="1:19" ht="6.75" customHeight="1">
      <c r="A8" s="80"/>
      <c r="B8" s="80"/>
      <c r="C8" s="80"/>
      <c r="D8" s="80"/>
      <c r="E8" s="80"/>
      <c r="F8" s="80"/>
      <c r="G8" s="80"/>
      <c r="H8" s="80"/>
      <c r="I8" s="80"/>
      <c r="J8" s="80"/>
      <c r="K8" s="80"/>
      <c r="L8" s="80"/>
      <c r="M8" s="80"/>
      <c r="N8" s="80"/>
      <c r="O8" s="80"/>
      <c r="P8" s="80"/>
      <c r="Q8" s="80"/>
      <c r="R8" s="80"/>
    </row>
    <row r="9" spans="1:19" ht="15" customHeight="1">
      <c r="A9" s="480" t="s">
        <v>59</v>
      </c>
      <c r="B9" s="480"/>
      <c r="C9" s="481"/>
      <c r="D9" s="482">
        <f>'１'!F12</f>
        <v>0</v>
      </c>
      <c r="E9" s="483"/>
      <c r="F9" s="483"/>
      <c r="G9" s="483"/>
      <c r="H9" s="483"/>
      <c r="I9" s="483"/>
      <c r="J9" s="484"/>
      <c r="K9" s="488" t="s">
        <v>60</v>
      </c>
      <c r="L9" s="76"/>
      <c r="M9" s="66"/>
      <c r="N9" s="74"/>
      <c r="O9" s="74"/>
      <c r="P9" s="74"/>
      <c r="Q9" s="67"/>
      <c r="R9" s="67"/>
    </row>
    <row r="10" spans="1:19" ht="11.25" customHeight="1">
      <c r="A10" s="480"/>
      <c r="B10" s="480"/>
      <c r="C10" s="481"/>
      <c r="D10" s="485"/>
      <c r="E10" s="486"/>
      <c r="F10" s="486"/>
      <c r="G10" s="486"/>
      <c r="H10" s="486"/>
      <c r="I10" s="486"/>
      <c r="J10" s="487"/>
      <c r="K10" s="488"/>
      <c r="L10" s="76"/>
      <c r="M10" s="66"/>
      <c r="N10" s="74"/>
      <c r="O10" s="74"/>
      <c r="P10" s="74"/>
      <c r="Q10" s="67"/>
      <c r="R10" s="67"/>
    </row>
    <row r="11" spans="1:19" ht="6.75" customHeight="1"/>
    <row r="12" spans="1:19" ht="13.5" customHeight="1">
      <c r="A12" s="67" t="s">
        <v>283</v>
      </c>
      <c r="B12" s="74"/>
      <c r="C12" s="74"/>
      <c r="D12" s="489"/>
      <c r="E12" s="490"/>
      <c r="F12" s="490"/>
      <c r="G12" s="490"/>
      <c r="H12" s="490"/>
      <c r="I12" s="490"/>
      <c r="J12" s="490"/>
      <c r="K12" s="490"/>
      <c r="L12" s="490"/>
      <c r="M12" s="490"/>
      <c r="N12" s="490"/>
      <c r="O12" s="490"/>
      <c r="P12" s="490"/>
      <c r="Q12" s="491"/>
      <c r="R12" s="128"/>
    </row>
    <row r="13" spans="1:19" ht="12.75" customHeight="1">
      <c r="A13" s="67" t="s">
        <v>64</v>
      </c>
      <c r="B13" s="74"/>
      <c r="C13" s="74"/>
      <c r="D13" s="492"/>
      <c r="E13" s="493"/>
      <c r="F13" s="493"/>
      <c r="G13" s="493"/>
      <c r="H13" s="493"/>
      <c r="I13" s="493"/>
      <c r="J13" s="493"/>
      <c r="K13" s="493"/>
      <c r="L13" s="493"/>
      <c r="M13" s="493"/>
      <c r="N13" s="493"/>
      <c r="O13" s="493"/>
      <c r="P13" s="493"/>
      <c r="Q13" s="494"/>
      <c r="R13" s="128"/>
    </row>
    <row r="14" spans="1:19" ht="7.5" customHeight="1">
      <c r="A14" s="74"/>
      <c r="B14" s="74"/>
      <c r="C14" s="74"/>
      <c r="D14" s="75"/>
      <c r="E14" s="75"/>
      <c r="F14" s="75"/>
      <c r="G14" s="75"/>
      <c r="H14" s="75"/>
      <c r="I14" s="75"/>
      <c r="J14" s="75"/>
      <c r="K14" s="76"/>
      <c r="L14" s="76"/>
      <c r="M14" s="66"/>
      <c r="N14" s="74"/>
      <c r="O14" s="74"/>
      <c r="P14" s="74"/>
      <c r="Q14" s="67"/>
      <c r="R14" s="67"/>
    </row>
    <row r="15" spans="1:19" ht="15.75" customHeight="1">
      <c r="A15" s="74" t="s">
        <v>247</v>
      </c>
      <c r="B15" s="74"/>
      <c r="C15" s="74"/>
      <c r="D15" s="495"/>
      <c r="E15" s="496"/>
      <c r="F15" s="75" t="s">
        <v>66</v>
      </c>
      <c r="H15" s="75"/>
      <c r="I15" s="75"/>
      <c r="J15" s="75"/>
      <c r="K15" s="76"/>
      <c r="L15" s="76"/>
      <c r="M15" s="66"/>
      <c r="N15" s="74"/>
      <c r="O15" s="74"/>
      <c r="P15" s="74"/>
      <c r="Q15" s="67"/>
      <c r="R15" s="67"/>
    </row>
    <row r="16" spans="1:19" s="68" customFormat="1" ht="12.75" customHeight="1">
      <c r="A16" s="69"/>
      <c r="B16" s="69"/>
      <c r="C16" s="69"/>
      <c r="D16" s="69"/>
      <c r="E16" s="69"/>
      <c r="F16" s="69"/>
      <c r="G16" s="69"/>
      <c r="H16" s="70"/>
      <c r="I16" s="71"/>
      <c r="J16" s="70"/>
      <c r="K16" s="70"/>
      <c r="L16" s="70"/>
      <c r="M16" s="70"/>
      <c r="N16" s="70"/>
      <c r="O16" s="70"/>
      <c r="P16" s="70"/>
      <c r="Q16" s="70"/>
      <c r="R16" s="70"/>
    </row>
    <row r="17" spans="1:19" s="68" customFormat="1" ht="15" customHeight="1">
      <c r="A17" s="456" t="s">
        <v>248</v>
      </c>
      <c r="B17" s="458" t="s">
        <v>61</v>
      </c>
      <c r="C17" s="459"/>
      <c r="D17" s="462" t="s">
        <v>249</v>
      </c>
      <c r="E17" s="464" t="s">
        <v>284</v>
      </c>
      <c r="F17" s="466" t="s">
        <v>250</v>
      </c>
      <c r="G17" s="467"/>
      <c r="H17" s="467"/>
      <c r="I17" s="467"/>
      <c r="J17" s="467"/>
      <c r="K17" s="467"/>
      <c r="L17" s="467"/>
      <c r="M17" s="467"/>
      <c r="N17" s="467"/>
      <c r="O17" s="467"/>
      <c r="P17" s="468"/>
      <c r="Q17" s="472" t="s">
        <v>63</v>
      </c>
      <c r="R17" s="497" t="s">
        <v>251</v>
      </c>
      <c r="S17" s="498"/>
    </row>
    <row r="18" spans="1:19" s="68" customFormat="1" ht="15" customHeight="1">
      <c r="A18" s="457"/>
      <c r="B18" s="460"/>
      <c r="C18" s="461"/>
      <c r="D18" s="463"/>
      <c r="E18" s="465"/>
      <c r="F18" s="469"/>
      <c r="G18" s="470"/>
      <c r="H18" s="470"/>
      <c r="I18" s="470"/>
      <c r="J18" s="470"/>
      <c r="K18" s="470"/>
      <c r="L18" s="470"/>
      <c r="M18" s="470"/>
      <c r="N18" s="470"/>
      <c r="O18" s="470"/>
      <c r="P18" s="471"/>
      <c r="Q18" s="473"/>
      <c r="R18" s="499"/>
      <c r="S18" s="500"/>
    </row>
    <row r="19" spans="1:19" s="68" customFormat="1" ht="15.75" customHeight="1">
      <c r="A19" s="72">
        <v>1</v>
      </c>
      <c r="B19" s="451"/>
      <c r="C19" s="452"/>
      <c r="D19" s="72"/>
      <c r="E19" s="72"/>
      <c r="F19" s="453"/>
      <c r="G19" s="453"/>
      <c r="H19" s="453"/>
      <c r="I19" s="453"/>
      <c r="J19" s="453"/>
      <c r="K19" s="453"/>
      <c r="L19" s="453"/>
      <c r="M19" s="453"/>
      <c r="N19" s="453"/>
      <c r="O19" s="453"/>
      <c r="P19" s="453"/>
      <c r="Q19" s="127"/>
      <c r="R19" s="454"/>
      <c r="S19" s="455"/>
    </row>
    <row r="20" spans="1:19" s="68" customFormat="1" ht="15.75" customHeight="1">
      <c r="A20" s="72">
        <v>2</v>
      </c>
      <c r="B20" s="451"/>
      <c r="C20" s="452"/>
      <c r="D20" s="72"/>
      <c r="E20" s="72"/>
      <c r="F20" s="453"/>
      <c r="G20" s="453"/>
      <c r="H20" s="453"/>
      <c r="I20" s="453"/>
      <c r="J20" s="453"/>
      <c r="K20" s="453"/>
      <c r="L20" s="453"/>
      <c r="M20" s="453"/>
      <c r="N20" s="453"/>
      <c r="O20" s="453"/>
      <c r="P20" s="453"/>
      <c r="Q20" s="127"/>
      <c r="R20" s="454"/>
      <c r="S20" s="455"/>
    </row>
    <row r="21" spans="1:19" s="68" customFormat="1" ht="15.75" customHeight="1">
      <c r="A21" s="72">
        <v>3</v>
      </c>
      <c r="B21" s="451"/>
      <c r="C21" s="452"/>
      <c r="D21" s="72"/>
      <c r="E21" s="72"/>
      <c r="F21" s="453"/>
      <c r="G21" s="453"/>
      <c r="H21" s="453"/>
      <c r="I21" s="453"/>
      <c r="J21" s="453"/>
      <c r="K21" s="453"/>
      <c r="L21" s="453"/>
      <c r="M21" s="453"/>
      <c r="N21" s="453"/>
      <c r="O21" s="453"/>
      <c r="P21" s="453"/>
      <c r="Q21" s="127"/>
      <c r="R21" s="454"/>
      <c r="S21" s="455"/>
    </row>
    <row r="22" spans="1:19" s="68" customFormat="1" ht="15.75" customHeight="1">
      <c r="A22" s="72">
        <v>4</v>
      </c>
      <c r="B22" s="451"/>
      <c r="C22" s="452"/>
      <c r="D22" s="72"/>
      <c r="E22" s="72"/>
      <c r="F22" s="453"/>
      <c r="G22" s="453"/>
      <c r="H22" s="453"/>
      <c r="I22" s="453"/>
      <c r="J22" s="453"/>
      <c r="K22" s="453"/>
      <c r="L22" s="453"/>
      <c r="M22" s="453"/>
      <c r="N22" s="453"/>
      <c r="O22" s="453"/>
      <c r="P22" s="453"/>
      <c r="Q22" s="127"/>
      <c r="R22" s="454"/>
      <c r="S22" s="455"/>
    </row>
    <row r="23" spans="1:19" s="68" customFormat="1" ht="15.75" customHeight="1">
      <c r="A23" s="72">
        <v>5</v>
      </c>
      <c r="B23" s="451"/>
      <c r="C23" s="452"/>
      <c r="D23" s="72"/>
      <c r="E23" s="72"/>
      <c r="F23" s="453"/>
      <c r="G23" s="453"/>
      <c r="H23" s="453"/>
      <c r="I23" s="453"/>
      <c r="J23" s="453"/>
      <c r="K23" s="453"/>
      <c r="L23" s="453"/>
      <c r="M23" s="453"/>
      <c r="N23" s="453"/>
      <c r="O23" s="453"/>
      <c r="P23" s="453"/>
      <c r="Q23" s="127"/>
      <c r="R23" s="454"/>
      <c r="S23" s="455"/>
    </row>
    <row r="24" spans="1:19" s="68" customFormat="1" ht="15.75" customHeight="1">
      <c r="A24" s="72">
        <v>6</v>
      </c>
      <c r="B24" s="451"/>
      <c r="C24" s="452"/>
      <c r="D24" s="72"/>
      <c r="E24" s="72"/>
      <c r="F24" s="453"/>
      <c r="G24" s="453"/>
      <c r="H24" s="453"/>
      <c r="I24" s="453"/>
      <c r="J24" s="453"/>
      <c r="K24" s="453"/>
      <c r="L24" s="453"/>
      <c r="M24" s="453"/>
      <c r="N24" s="453"/>
      <c r="O24" s="453"/>
      <c r="P24" s="453"/>
      <c r="Q24" s="127"/>
      <c r="R24" s="454"/>
      <c r="S24" s="455"/>
    </row>
    <row r="25" spans="1:19" s="68" customFormat="1" ht="15.75" customHeight="1">
      <c r="A25" s="72">
        <v>7</v>
      </c>
      <c r="B25" s="451"/>
      <c r="C25" s="452"/>
      <c r="D25" s="72"/>
      <c r="E25" s="72"/>
      <c r="F25" s="453"/>
      <c r="G25" s="453"/>
      <c r="H25" s="453"/>
      <c r="I25" s="453"/>
      <c r="J25" s="453"/>
      <c r="K25" s="453"/>
      <c r="L25" s="453"/>
      <c r="M25" s="453"/>
      <c r="N25" s="453"/>
      <c r="O25" s="453"/>
      <c r="P25" s="453"/>
      <c r="Q25" s="127"/>
      <c r="R25" s="454"/>
      <c r="S25" s="455"/>
    </row>
    <row r="26" spans="1:19" s="68" customFormat="1" ht="15.75" customHeight="1">
      <c r="A26" s="72">
        <v>8</v>
      </c>
      <c r="B26" s="451"/>
      <c r="C26" s="452"/>
      <c r="D26" s="72"/>
      <c r="E26" s="72"/>
      <c r="F26" s="453"/>
      <c r="G26" s="453"/>
      <c r="H26" s="453"/>
      <c r="I26" s="453"/>
      <c r="J26" s="453"/>
      <c r="K26" s="453"/>
      <c r="L26" s="453"/>
      <c r="M26" s="453"/>
      <c r="N26" s="453"/>
      <c r="O26" s="453"/>
      <c r="P26" s="453"/>
      <c r="Q26" s="127"/>
      <c r="R26" s="454"/>
      <c r="S26" s="455"/>
    </row>
    <row r="27" spans="1:19" s="68" customFormat="1" ht="15.75" customHeight="1">
      <c r="A27" s="72">
        <v>9</v>
      </c>
      <c r="B27" s="451"/>
      <c r="C27" s="452"/>
      <c r="D27" s="72"/>
      <c r="E27" s="72"/>
      <c r="F27" s="453"/>
      <c r="G27" s="453"/>
      <c r="H27" s="453"/>
      <c r="I27" s="453"/>
      <c r="J27" s="453"/>
      <c r="K27" s="453"/>
      <c r="L27" s="453"/>
      <c r="M27" s="453"/>
      <c r="N27" s="453"/>
      <c r="O27" s="453"/>
      <c r="P27" s="453"/>
      <c r="Q27" s="127"/>
      <c r="R27" s="454"/>
      <c r="S27" s="455"/>
    </row>
    <row r="28" spans="1:19" s="68" customFormat="1" ht="15.75" customHeight="1">
      <c r="A28" s="72">
        <v>10</v>
      </c>
      <c r="B28" s="451"/>
      <c r="C28" s="452"/>
      <c r="D28" s="72"/>
      <c r="E28" s="72"/>
      <c r="F28" s="453"/>
      <c r="G28" s="453"/>
      <c r="H28" s="453"/>
      <c r="I28" s="453"/>
      <c r="J28" s="453"/>
      <c r="K28" s="453"/>
      <c r="L28" s="453"/>
      <c r="M28" s="453"/>
      <c r="N28" s="453"/>
      <c r="O28" s="453"/>
      <c r="P28" s="453"/>
      <c r="Q28" s="127"/>
      <c r="R28" s="454"/>
      <c r="S28" s="455"/>
    </row>
    <row r="29" spans="1:19" s="68" customFormat="1" ht="15.75" customHeight="1">
      <c r="A29" s="72">
        <v>11</v>
      </c>
      <c r="B29" s="451"/>
      <c r="C29" s="452"/>
      <c r="D29" s="72"/>
      <c r="E29" s="72"/>
      <c r="F29" s="453"/>
      <c r="G29" s="453"/>
      <c r="H29" s="453"/>
      <c r="I29" s="453"/>
      <c r="J29" s="453"/>
      <c r="K29" s="453"/>
      <c r="L29" s="453"/>
      <c r="M29" s="453"/>
      <c r="N29" s="453"/>
      <c r="O29" s="453"/>
      <c r="P29" s="453"/>
      <c r="Q29" s="127"/>
      <c r="R29" s="454"/>
      <c r="S29" s="455"/>
    </row>
    <row r="30" spans="1:19" s="68" customFormat="1" ht="15.75" customHeight="1">
      <c r="A30" s="72">
        <v>12</v>
      </c>
      <c r="B30" s="451"/>
      <c r="C30" s="452"/>
      <c r="D30" s="72"/>
      <c r="E30" s="72"/>
      <c r="F30" s="453"/>
      <c r="G30" s="453"/>
      <c r="H30" s="453"/>
      <c r="I30" s="453"/>
      <c r="J30" s="453"/>
      <c r="K30" s="453"/>
      <c r="L30" s="453"/>
      <c r="M30" s="453"/>
      <c r="N30" s="453"/>
      <c r="O30" s="453"/>
      <c r="P30" s="453"/>
      <c r="Q30" s="127"/>
      <c r="R30" s="454"/>
      <c r="S30" s="455"/>
    </row>
    <row r="31" spans="1:19" s="68" customFormat="1" ht="15.75" customHeight="1">
      <c r="A31" s="72">
        <v>13</v>
      </c>
      <c r="B31" s="451"/>
      <c r="C31" s="452"/>
      <c r="D31" s="72"/>
      <c r="E31" s="72"/>
      <c r="F31" s="453"/>
      <c r="G31" s="453"/>
      <c r="H31" s="453"/>
      <c r="I31" s="453"/>
      <c r="J31" s="453"/>
      <c r="K31" s="453"/>
      <c r="L31" s="453"/>
      <c r="M31" s="453"/>
      <c r="N31" s="453"/>
      <c r="O31" s="453"/>
      <c r="P31" s="453"/>
      <c r="Q31" s="127"/>
      <c r="R31" s="454"/>
      <c r="S31" s="455"/>
    </row>
    <row r="32" spans="1:19" s="68" customFormat="1" ht="15.75" customHeight="1">
      <c r="A32" s="72">
        <v>14</v>
      </c>
      <c r="B32" s="451"/>
      <c r="C32" s="452"/>
      <c r="D32" s="72"/>
      <c r="E32" s="72"/>
      <c r="F32" s="453"/>
      <c r="G32" s="453"/>
      <c r="H32" s="453"/>
      <c r="I32" s="453"/>
      <c r="J32" s="453"/>
      <c r="K32" s="453"/>
      <c r="L32" s="453"/>
      <c r="M32" s="453"/>
      <c r="N32" s="453"/>
      <c r="O32" s="453"/>
      <c r="P32" s="453"/>
      <c r="Q32" s="127"/>
      <c r="R32" s="454"/>
      <c r="S32" s="455"/>
    </row>
    <row r="33" spans="1:19" s="68" customFormat="1" ht="15.75" customHeight="1">
      <c r="A33" s="72">
        <v>15</v>
      </c>
      <c r="B33" s="451"/>
      <c r="C33" s="452"/>
      <c r="D33" s="72"/>
      <c r="E33" s="72"/>
      <c r="F33" s="453"/>
      <c r="G33" s="453"/>
      <c r="H33" s="453"/>
      <c r="I33" s="453"/>
      <c r="J33" s="453"/>
      <c r="K33" s="453"/>
      <c r="L33" s="453"/>
      <c r="M33" s="453"/>
      <c r="N33" s="453"/>
      <c r="O33" s="453"/>
      <c r="P33" s="453"/>
      <c r="Q33" s="127"/>
      <c r="R33" s="454"/>
      <c r="S33" s="455"/>
    </row>
    <row r="34" spans="1:19" s="68" customFormat="1" ht="15.75" customHeight="1">
      <c r="A34" s="72">
        <v>16</v>
      </c>
      <c r="B34" s="451"/>
      <c r="C34" s="452"/>
      <c r="D34" s="72"/>
      <c r="E34" s="72"/>
      <c r="F34" s="453"/>
      <c r="G34" s="453"/>
      <c r="H34" s="453"/>
      <c r="I34" s="453"/>
      <c r="J34" s="453"/>
      <c r="K34" s="453"/>
      <c r="L34" s="453"/>
      <c r="M34" s="453"/>
      <c r="N34" s="453"/>
      <c r="O34" s="453"/>
      <c r="P34" s="453"/>
      <c r="Q34" s="127"/>
      <c r="R34" s="454"/>
      <c r="S34" s="455"/>
    </row>
    <row r="35" spans="1:19" s="68" customFormat="1" ht="15.75" customHeight="1">
      <c r="A35" s="72">
        <v>17</v>
      </c>
      <c r="B35" s="451"/>
      <c r="C35" s="452"/>
      <c r="D35" s="72"/>
      <c r="E35" s="72"/>
      <c r="F35" s="453"/>
      <c r="G35" s="453"/>
      <c r="H35" s="453"/>
      <c r="I35" s="453"/>
      <c r="J35" s="453"/>
      <c r="K35" s="453"/>
      <c r="L35" s="453"/>
      <c r="M35" s="453"/>
      <c r="N35" s="453"/>
      <c r="O35" s="453"/>
      <c r="P35" s="453"/>
      <c r="Q35" s="127"/>
      <c r="R35" s="454"/>
      <c r="S35" s="455"/>
    </row>
    <row r="36" spans="1:19" s="68" customFormat="1" ht="15.75" customHeight="1">
      <c r="A36" s="72">
        <v>18</v>
      </c>
      <c r="B36" s="451"/>
      <c r="C36" s="452"/>
      <c r="D36" s="72"/>
      <c r="E36" s="72"/>
      <c r="F36" s="453"/>
      <c r="G36" s="453"/>
      <c r="H36" s="453"/>
      <c r="I36" s="453"/>
      <c r="J36" s="453"/>
      <c r="K36" s="453"/>
      <c r="L36" s="453"/>
      <c r="M36" s="453"/>
      <c r="N36" s="453"/>
      <c r="O36" s="453"/>
      <c r="P36" s="453"/>
      <c r="Q36" s="127"/>
      <c r="R36" s="454"/>
      <c r="S36" s="455"/>
    </row>
    <row r="37" spans="1:19" s="68" customFormat="1" ht="15.75" customHeight="1">
      <c r="A37" s="72">
        <v>19</v>
      </c>
      <c r="B37" s="451"/>
      <c r="C37" s="452"/>
      <c r="D37" s="72"/>
      <c r="E37" s="72"/>
      <c r="F37" s="453"/>
      <c r="G37" s="453"/>
      <c r="H37" s="453"/>
      <c r="I37" s="453"/>
      <c r="J37" s="453"/>
      <c r="K37" s="453"/>
      <c r="L37" s="453"/>
      <c r="M37" s="453"/>
      <c r="N37" s="453"/>
      <c r="O37" s="453"/>
      <c r="P37" s="453"/>
      <c r="Q37" s="127"/>
      <c r="R37" s="454"/>
      <c r="S37" s="455"/>
    </row>
    <row r="38" spans="1:19" s="68" customFormat="1" ht="15.75" customHeight="1">
      <c r="A38" s="72">
        <v>20</v>
      </c>
      <c r="B38" s="451"/>
      <c r="C38" s="452"/>
      <c r="D38" s="72"/>
      <c r="E38" s="72"/>
      <c r="F38" s="453"/>
      <c r="G38" s="453"/>
      <c r="H38" s="453"/>
      <c r="I38" s="453"/>
      <c r="J38" s="453"/>
      <c r="K38" s="453"/>
      <c r="L38" s="453"/>
      <c r="M38" s="453"/>
      <c r="N38" s="453"/>
      <c r="O38" s="453"/>
      <c r="P38" s="453"/>
      <c r="Q38" s="127"/>
      <c r="R38" s="454"/>
      <c r="S38" s="455"/>
    </row>
    <row r="39" spans="1:19" s="68" customFormat="1" ht="15.75" customHeight="1">
      <c r="A39" s="72">
        <v>21</v>
      </c>
      <c r="B39" s="451"/>
      <c r="C39" s="452"/>
      <c r="D39" s="72"/>
      <c r="E39" s="72"/>
      <c r="F39" s="453"/>
      <c r="G39" s="453"/>
      <c r="H39" s="453"/>
      <c r="I39" s="453"/>
      <c r="J39" s="453"/>
      <c r="K39" s="453"/>
      <c r="L39" s="453"/>
      <c r="M39" s="453"/>
      <c r="N39" s="453"/>
      <c r="O39" s="453"/>
      <c r="P39" s="453"/>
      <c r="Q39" s="127"/>
      <c r="R39" s="454"/>
      <c r="S39" s="455"/>
    </row>
    <row r="40" spans="1:19" s="68" customFormat="1" ht="15.75" customHeight="1">
      <c r="A40" s="72">
        <v>22</v>
      </c>
      <c r="B40" s="451"/>
      <c r="C40" s="452"/>
      <c r="D40" s="72"/>
      <c r="E40" s="72"/>
      <c r="F40" s="453"/>
      <c r="G40" s="453"/>
      <c r="H40" s="453"/>
      <c r="I40" s="453"/>
      <c r="J40" s="453"/>
      <c r="K40" s="453"/>
      <c r="L40" s="453"/>
      <c r="M40" s="453"/>
      <c r="N40" s="453"/>
      <c r="O40" s="453"/>
      <c r="P40" s="453"/>
      <c r="Q40" s="127"/>
      <c r="R40" s="454"/>
      <c r="S40" s="455"/>
    </row>
    <row r="41" spans="1:19" s="68" customFormat="1" ht="15.75" customHeight="1">
      <c r="A41" s="72">
        <v>23</v>
      </c>
      <c r="B41" s="451"/>
      <c r="C41" s="452"/>
      <c r="D41" s="72"/>
      <c r="E41" s="72"/>
      <c r="F41" s="453"/>
      <c r="G41" s="453"/>
      <c r="H41" s="453"/>
      <c r="I41" s="453"/>
      <c r="J41" s="453"/>
      <c r="K41" s="453"/>
      <c r="L41" s="453"/>
      <c r="M41" s="453"/>
      <c r="N41" s="453"/>
      <c r="O41" s="453"/>
      <c r="P41" s="453"/>
      <c r="Q41" s="127"/>
      <c r="R41" s="454"/>
      <c r="S41" s="455"/>
    </row>
    <row r="42" spans="1:19" s="68" customFormat="1" ht="15.75" customHeight="1">
      <c r="A42" s="72">
        <v>24</v>
      </c>
      <c r="B42" s="451"/>
      <c r="C42" s="452"/>
      <c r="D42" s="72"/>
      <c r="E42" s="72"/>
      <c r="F42" s="453"/>
      <c r="G42" s="453"/>
      <c r="H42" s="453"/>
      <c r="I42" s="453"/>
      <c r="J42" s="453"/>
      <c r="K42" s="453"/>
      <c r="L42" s="453"/>
      <c r="M42" s="453"/>
      <c r="N42" s="453"/>
      <c r="O42" s="453"/>
      <c r="P42" s="453"/>
      <c r="Q42" s="127"/>
      <c r="R42" s="454"/>
      <c r="S42" s="455"/>
    </row>
    <row r="43" spans="1:19" s="68" customFormat="1" ht="15.75" customHeight="1">
      <c r="A43" s="72">
        <v>25</v>
      </c>
      <c r="B43" s="451"/>
      <c r="C43" s="452"/>
      <c r="D43" s="72"/>
      <c r="E43" s="72"/>
      <c r="F43" s="453"/>
      <c r="G43" s="453"/>
      <c r="H43" s="453"/>
      <c r="I43" s="453"/>
      <c r="J43" s="453"/>
      <c r="K43" s="453"/>
      <c r="L43" s="453"/>
      <c r="M43" s="453"/>
      <c r="N43" s="453"/>
      <c r="O43" s="453"/>
      <c r="P43" s="453"/>
      <c r="Q43" s="127"/>
      <c r="R43" s="454"/>
      <c r="S43" s="455"/>
    </row>
    <row r="44" spans="1:19" s="68" customFormat="1" ht="15.75" customHeight="1">
      <c r="A44" s="72">
        <v>26</v>
      </c>
      <c r="B44" s="451"/>
      <c r="C44" s="452"/>
      <c r="D44" s="72"/>
      <c r="E44" s="72"/>
      <c r="F44" s="453"/>
      <c r="G44" s="453"/>
      <c r="H44" s="453"/>
      <c r="I44" s="453"/>
      <c r="J44" s="453"/>
      <c r="K44" s="453"/>
      <c r="L44" s="453"/>
      <c r="M44" s="453"/>
      <c r="N44" s="453"/>
      <c r="O44" s="453"/>
      <c r="P44" s="453"/>
      <c r="Q44" s="127"/>
      <c r="R44" s="454"/>
      <c r="S44" s="455"/>
    </row>
    <row r="45" spans="1:19" s="68" customFormat="1" ht="15.75" customHeight="1">
      <c r="A45" s="72">
        <v>27</v>
      </c>
      <c r="B45" s="451"/>
      <c r="C45" s="452"/>
      <c r="D45" s="72"/>
      <c r="E45" s="72"/>
      <c r="F45" s="453"/>
      <c r="G45" s="453"/>
      <c r="H45" s="453"/>
      <c r="I45" s="453"/>
      <c r="J45" s="453"/>
      <c r="K45" s="453"/>
      <c r="L45" s="453"/>
      <c r="M45" s="453"/>
      <c r="N45" s="453"/>
      <c r="O45" s="453"/>
      <c r="P45" s="453"/>
      <c r="Q45" s="127"/>
      <c r="R45" s="454"/>
      <c r="S45" s="455"/>
    </row>
    <row r="46" spans="1:19" s="68" customFormat="1" ht="15.75" customHeight="1">
      <c r="A46" s="72">
        <v>28</v>
      </c>
      <c r="B46" s="451"/>
      <c r="C46" s="452"/>
      <c r="D46" s="72"/>
      <c r="E46" s="72"/>
      <c r="F46" s="453"/>
      <c r="G46" s="453"/>
      <c r="H46" s="453"/>
      <c r="I46" s="453"/>
      <c r="J46" s="453"/>
      <c r="K46" s="453"/>
      <c r="L46" s="453"/>
      <c r="M46" s="453"/>
      <c r="N46" s="453"/>
      <c r="O46" s="453"/>
      <c r="P46" s="453"/>
      <c r="Q46" s="127"/>
      <c r="R46" s="454"/>
      <c r="S46" s="455"/>
    </row>
    <row r="47" spans="1:19" s="68" customFormat="1" ht="15.75" customHeight="1">
      <c r="A47" s="72">
        <v>29</v>
      </c>
      <c r="B47" s="451"/>
      <c r="C47" s="452"/>
      <c r="D47" s="72"/>
      <c r="E47" s="72"/>
      <c r="F47" s="453"/>
      <c r="G47" s="453"/>
      <c r="H47" s="453"/>
      <c r="I47" s="453"/>
      <c r="J47" s="453"/>
      <c r="K47" s="453"/>
      <c r="L47" s="453"/>
      <c r="M47" s="453"/>
      <c r="N47" s="453"/>
      <c r="O47" s="453"/>
      <c r="P47" s="453"/>
      <c r="Q47" s="127"/>
      <c r="R47" s="454"/>
      <c r="S47" s="455"/>
    </row>
    <row r="48" spans="1:19" s="68" customFormat="1" ht="15.75" customHeight="1">
      <c r="A48" s="72">
        <v>30</v>
      </c>
      <c r="B48" s="451"/>
      <c r="C48" s="452"/>
      <c r="D48" s="72"/>
      <c r="E48" s="72"/>
      <c r="F48" s="453"/>
      <c r="G48" s="453"/>
      <c r="H48" s="453"/>
      <c r="I48" s="453"/>
      <c r="J48" s="453"/>
      <c r="K48" s="453"/>
      <c r="L48" s="453"/>
      <c r="M48" s="453"/>
      <c r="N48" s="453"/>
      <c r="O48" s="453"/>
      <c r="P48" s="453"/>
      <c r="Q48" s="127"/>
      <c r="R48" s="454"/>
      <c r="S48" s="455"/>
    </row>
    <row r="49" spans="1:18" s="73" customFormat="1" ht="12" customHeight="1">
      <c r="A49" s="73" t="s">
        <v>62</v>
      </c>
    </row>
    <row r="50" spans="1:18" ht="12" customHeight="1">
      <c r="A50" s="73" t="s">
        <v>285</v>
      </c>
      <c r="B50" s="73"/>
      <c r="C50" s="73"/>
      <c r="D50" s="73"/>
      <c r="E50" s="73"/>
      <c r="F50" s="73"/>
      <c r="G50" s="73"/>
      <c r="H50" s="73"/>
      <c r="I50" s="73"/>
      <c r="J50" s="73"/>
      <c r="K50" s="73"/>
      <c r="L50" s="73"/>
      <c r="M50" s="73"/>
      <c r="N50" s="73"/>
      <c r="O50" s="73"/>
      <c r="P50" s="73"/>
      <c r="Q50" s="73"/>
      <c r="R50" s="73"/>
    </row>
    <row r="51" spans="1:18" ht="12" customHeight="1">
      <c r="A51" s="73" t="s">
        <v>286</v>
      </c>
      <c r="B51" s="73"/>
      <c r="C51" s="73"/>
      <c r="D51" s="73"/>
      <c r="E51" s="73"/>
      <c r="F51" s="73"/>
      <c r="G51" s="73"/>
      <c r="H51" s="73"/>
      <c r="I51" s="73"/>
      <c r="J51" s="73"/>
      <c r="K51" s="73"/>
      <c r="L51" s="73"/>
      <c r="M51" s="73"/>
      <c r="N51" s="73"/>
      <c r="O51" s="73"/>
      <c r="P51" s="73"/>
      <c r="Q51" s="73"/>
      <c r="R51" s="73"/>
    </row>
    <row r="52" spans="1:18" ht="12" customHeight="1">
      <c r="A52" s="73" t="s">
        <v>252</v>
      </c>
      <c r="B52" s="73"/>
      <c r="C52" s="73"/>
      <c r="D52" s="73"/>
      <c r="E52" s="73"/>
      <c r="F52" s="73"/>
      <c r="G52" s="73"/>
      <c r="H52" s="73"/>
      <c r="I52" s="73"/>
      <c r="J52" s="73"/>
      <c r="K52" s="73"/>
      <c r="L52" s="73"/>
      <c r="M52" s="73"/>
      <c r="N52" s="73"/>
      <c r="O52" s="73"/>
      <c r="P52" s="73"/>
      <c r="Q52" s="73"/>
      <c r="R52" s="73"/>
    </row>
    <row r="53" spans="1:18" ht="12" customHeight="1">
      <c r="A53" s="79" t="s">
        <v>287</v>
      </c>
      <c r="B53" s="73"/>
      <c r="C53" s="73"/>
      <c r="D53" s="73"/>
      <c r="E53" s="73"/>
      <c r="F53" s="73"/>
      <c r="G53" s="73"/>
      <c r="H53" s="73"/>
      <c r="I53" s="73"/>
      <c r="J53" s="73"/>
      <c r="K53" s="73"/>
      <c r="L53" s="73"/>
      <c r="M53" s="73"/>
      <c r="N53" s="73"/>
      <c r="O53" s="73"/>
      <c r="P53" s="73"/>
      <c r="Q53" s="73"/>
      <c r="R53" s="73"/>
    </row>
    <row r="54" spans="1:18">
      <c r="A54" s="79" t="s">
        <v>288</v>
      </c>
    </row>
    <row r="55" spans="1:18" ht="12" customHeight="1">
      <c r="A55" s="79" t="s">
        <v>68</v>
      </c>
    </row>
    <row r="56" spans="1:18" ht="12" customHeight="1">
      <c r="A56" s="79" t="s">
        <v>65</v>
      </c>
    </row>
    <row r="57" spans="1:18" ht="12" customHeight="1">
      <c r="A57" s="79" t="s">
        <v>246</v>
      </c>
    </row>
    <row r="58" spans="1:18">
      <c r="A58" s="73" t="s">
        <v>289</v>
      </c>
    </row>
    <row r="59" spans="1:18">
      <c r="A59" s="73" t="s">
        <v>290</v>
      </c>
      <c r="B59" s="73"/>
    </row>
  </sheetData>
  <mergeCells count="103">
    <mergeCell ref="C6:R7"/>
    <mergeCell ref="A9:C10"/>
    <mergeCell ref="D9:J10"/>
    <mergeCell ref="K9:K10"/>
    <mergeCell ref="D12:Q13"/>
    <mergeCell ref="D15:E15"/>
    <mergeCell ref="R17:S18"/>
    <mergeCell ref="B19:C19"/>
    <mergeCell ref="F19:P19"/>
    <mergeCell ref="R19:S19"/>
    <mergeCell ref="B20:C20"/>
    <mergeCell ref="F20:P20"/>
    <mergeCell ref="R20:S20"/>
    <mergeCell ref="A17:A18"/>
    <mergeCell ref="B17:C18"/>
    <mergeCell ref="D17:D18"/>
    <mergeCell ref="E17:E18"/>
    <mergeCell ref="F17:P18"/>
    <mergeCell ref="Q17:Q18"/>
    <mergeCell ref="B23:C23"/>
    <mergeCell ref="F23:P23"/>
    <mergeCell ref="R23:S23"/>
    <mergeCell ref="B24:C24"/>
    <mergeCell ref="F24:P24"/>
    <mergeCell ref="R24:S24"/>
    <mergeCell ref="B21:C21"/>
    <mergeCell ref="F21:P21"/>
    <mergeCell ref="R21:S21"/>
    <mergeCell ref="B22:C22"/>
    <mergeCell ref="F22:P22"/>
    <mergeCell ref="R22:S22"/>
    <mergeCell ref="B27:C27"/>
    <mergeCell ref="F27:P27"/>
    <mergeCell ref="R27:S27"/>
    <mergeCell ref="B28:C28"/>
    <mergeCell ref="F28:P28"/>
    <mergeCell ref="R28:S28"/>
    <mergeCell ref="B25:C25"/>
    <mergeCell ref="F25:P25"/>
    <mergeCell ref="R25:S25"/>
    <mergeCell ref="B26:C26"/>
    <mergeCell ref="F26:P26"/>
    <mergeCell ref="R26:S26"/>
    <mergeCell ref="B31:C31"/>
    <mergeCell ref="F31:P31"/>
    <mergeCell ref="R31:S31"/>
    <mergeCell ref="B32:C32"/>
    <mergeCell ref="F32:P32"/>
    <mergeCell ref="R32:S32"/>
    <mergeCell ref="B29:C29"/>
    <mergeCell ref="F29:P29"/>
    <mergeCell ref="R29:S29"/>
    <mergeCell ref="B30:C30"/>
    <mergeCell ref="F30:P30"/>
    <mergeCell ref="R30:S30"/>
    <mergeCell ref="B35:C35"/>
    <mergeCell ref="F35:P35"/>
    <mergeCell ref="R35:S35"/>
    <mergeCell ref="B36:C36"/>
    <mergeCell ref="F36:P36"/>
    <mergeCell ref="R36:S36"/>
    <mergeCell ref="B33:C33"/>
    <mergeCell ref="F33:P33"/>
    <mergeCell ref="R33:S33"/>
    <mergeCell ref="B34:C34"/>
    <mergeCell ref="F34:P34"/>
    <mergeCell ref="R34:S34"/>
    <mergeCell ref="B39:C39"/>
    <mergeCell ref="F39:P39"/>
    <mergeCell ref="R39:S39"/>
    <mergeCell ref="B40:C40"/>
    <mergeCell ref="F40:P40"/>
    <mergeCell ref="R40:S40"/>
    <mergeCell ref="B37:C37"/>
    <mergeCell ref="F37:P37"/>
    <mergeCell ref="R37:S37"/>
    <mergeCell ref="B38:C38"/>
    <mergeCell ref="F38:P38"/>
    <mergeCell ref="R38:S38"/>
    <mergeCell ref="B43:C43"/>
    <mergeCell ref="F43:P43"/>
    <mergeCell ref="R43:S43"/>
    <mergeCell ref="B44:C44"/>
    <mergeCell ref="F44:P44"/>
    <mergeCell ref="R44:S44"/>
    <mergeCell ref="B41:C41"/>
    <mergeCell ref="F41:P41"/>
    <mergeCell ref="R41:S41"/>
    <mergeCell ref="B42:C42"/>
    <mergeCell ref="F42:P42"/>
    <mergeCell ref="R42:S42"/>
    <mergeCell ref="B47:C47"/>
    <mergeCell ref="F47:P47"/>
    <mergeCell ref="R47:S47"/>
    <mergeCell ref="B48:C48"/>
    <mergeCell ref="F48:P48"/>
    <mergeCell ref="R48:S48"/>
    <mergeCell ref="B45:C45"/>
    <mergeCell ref="F45:P45"/>
    <mergeCell ref="R45:S45"/>
    <mergeCell ref="B46:C46"/>
    <mergeCell ref="F46:P46"/>
    <mergeCell ref="R46:S46"/>
  </mergeCells>
  <phoneticPr fontId="3"/>
  <dataValidations count="1">
    <dataValidation type="list" showInputMessage="1" showErrorMessage="1" sqref="Q19:Q48" xr:uid="{00000000-0002-0000-0900-000000000000}">
      <formula1>"術者,指導的助手"</formula1>
    </dataValidation>
  </dataValidations>
  <printOptions horizontalCentered="1"/>
  <pageMargins left="0.78740157480314965" right="0.55118110236220474" top="0.78740157480314965" bottom="0.59055118110236227"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48AF-CB40-4652-A8C2-A1DEB6936F63}">
  <dimension ref="A1:AE152"/>
  <sheetViews>
    <sheetView showGridLines="0" showRowColHeaders="0" workbookViewId="0">
      <selection activeCell="AB4" sqref="AB4"/>
    </sheetView>
  </sheetViews>
  <sheetFormatPr defaultColWidth="2.5" defaultRowHeight="13.5"/>
  <cols>
    <col min="1" max="18" width="3" style="125" customWidth="1"/>
    <col min="19" max="28" width="3" style="119" customWidth="1"/>
    <col min="29" max="29" width="3.125" style="119" customWidth="1"/>
    <col min="30" max="16384" width="2.5" style="119"/>
  </cols>
  <sheetData>
    <row r="1" spans="1:29" s="126" customFormat="1" ht="15" customHeight="1">
      <c r="A1" s="129" t="s">
        <v>9</v>
      </c>
      <c r="B1" s="129"/>
      <c r="C1" s="129"/>
      <c r="D1" s="129"/>
      <c r="E1" s="129"/>
      <c r="F1" s="130"/>
      <c r="G1" s="129"/>
      <c r="H1" s="129"/>
      <c r="I1" s="129"/>
      <c r="J1" s="129"/>
      <c r="K1" s="129"/>
      <c r="L1" s="129"/>
      <c r="M1" s="129"/>
      <c r="N1" s="129"/>
      <c r="O1" s="129"/>
      <c r="P1" s="129"/>
      <c r="Q1" s="129"/>
      <c r="R1" s="129"/>
      <c r="S1" s="429" t="s">
        <v>10</v>
      </c>
      <c r="T1" s="429"/>
      <c r="U1" s="429"/>
      <c r="V1" s="429"/>
      <c r="W1" s="429"/>
      <c r="X1" s="429"/>
      <c r="Y1" s="429"/>
      <c r="Z1" s="429"/>
      <c r="AA1" s="429"/>
      <c r="AB1" s="429"/>
      <c r="AC1" s="429"/>
    </row>
    <row r="2" spans="1:29" ht="15"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57" t="s">
        <v>309</v>
      </c>
    </row>
    <row r="3" spans="1:29" ht="24" customHeight="1">
      <c r="R3" s="132"/>
    </row>
    <row r="4" spans="1:29" ht="22.5" customHeight="1">
      <c r="C4" s="119"/>
      <c r="D4" s="501" t="s">
        <v>310</v>
      </c>
      <c r="E4" s="431"/>
      <c r="F4" s="431"/>
      <c r="G4" s="431"/>
      <c r="H4" s="431"/>
      <c r="I4" s="431"/>
      <c r="J4" s="431"/>
      <c r="K4" s="431"/>
      <c r="L4" s="431"/>
      <c r="M4" s="431"/>
      <c r="N4" s="431"/>
      <c r="O4" s="431"/>
      <c r="P4" s="431"/>
      <c r="Q4" s="431"/>
      <c r="R4" s="431"/>
      <c r="S4" s="431"/>
      <c r="T4" s="431"/>
      <c r="U4" s="431"/>
      <c r="V4" s="431"/>
      <c r="W4" s="431"/>
      <c r="X4" s="431"/>
      <c r="Y4" s="431"/>
      <c r="Z4" s="432"/>
    </row>
    <row r="5" spans="1:29" ht="22.5" customHeight="1">
      <c r="C5" s="133"/>
      <c r="D5" s="433"/>
      <c r="E5" s="434"/>
      <c r="F5" s="434"/>
      <c r="G5" s="434"/>
      <c r="H5" s="434"/>
      <c r="I5" s="434"/>
      <c r="J5" s="434"/>
      <c r="K5" s="434"/>
      <c r="L5" s="434"/>
      <c r="M5" s="434"/>
      <c r="N5" s="434"/>
      <c r="O5" s="434"/>
      <c r="P5" s="434"/>
      <c r="Q5" s="434"/>
      <c r="R5" s="434"/>
      <c r="S5" s="434"/>
      <c r="T5" s="434"/>
      <c r="U5" s="434"/>
      <c r="V5" s="434"/>
      <c r="W5" s="434"/>
      <c r="X5" s="434"/>
      <c r="Y5" s="434"/>
      <c r="Z5" s="435"/>
    </row>
    <row r="6" spans="1:29" s="123" customFormat="1" ht="12">
      <c r="A6" s="125"/>
      <c r="B6" s="125"/>
      <c r="C6" s="125"/>
      <c r="D6" s="125"/>
      <c r="E6" s="125"/>
      <c r="F6" s="134"/>
      <c r="G6" s="125"/>
      <c r="H6" s="125"/>
      <c r="I6" s="125"/>
      <c r="J6" s="125"/>
      <c r="K6" s="125"/>
      <c r="L6" s="125"/>
      <c r="M6" s="125"/>
      <c r="N6" s="125"/>
      <c r="O6" s="125"/>
      <c r="P6" s="125"/>
      <c r="Q6" s="125"/>
      <c r="R6" s="125"/>
    </row>
    <row r="7" spans="1:29" s="123" customFormat="1" ht="13.5" customHeight="1">
      <c r="A7" s="125"/>
      <c r="B7" s="125"/>
      <c r="C7" s="125"/>
      <c r="D7" s="125"/>
      <c r="E7" s="125"/>
      <c r="F7" s="134"/>
      <c r="G7" s="125"/>
      <c r="H7" s="125"/>
      <c r="I7" s="125"/>
      <c r="J7" s="125"/>
      <c r="K7" s="125"/>
      <c r="L7" s="125"/>
      <c r="M7" s="125"/>
      <c r="N7" s="125"/>
      <c r="O7" s="125"/>
      <c r="P7" s="125"/>
      <c r="Q7" s="125"/>
      <c r="R7" s="125"/>
    </row>
    <row r="8" spans="1:29" s="123" customFormat="1" ht="13.5" customHeight="1">
      <c r="C8" s="125" t="s">
        <v>311</v>
      </c>
      <c r="E8" s="125"/>
      <c r="F8" s="125"/>
      <c r="G8" s="134"/>
      <c r="H8" s="125"/>
      <c r="I8" s="125"/>
      <c r="J8" s="125"/>
      <c r="K8" s="125"/>
      <c r="L8" s="125"/>
      <c r="M8" s="125"/>
      <c r="N8" s="125"/>
      <c r="O8" s="125"/>
      <c r="P8" s="125"/>
      <c r="Q8" s="125"/>
      <c r="R8" s="125"/>
      <c r="S8" s="125"/>
    </row>
    <row r="9" spans="1:29" s="123" customFormat="1" ht="13.5" customHeight="1">
      <c r="C9" s="123" t="s">
        <v>312</v>
      </c>
    </row>
    <row r="10" spans="1:29" s="123" customFormat="1" ht="13.5" customHeight="1">
      <c r="C10" s="140" t="s">
        <v>313</v>
      </c>
      <c r="I10" s="123" t="s">
        <v>314</v>
      </c>
    </row>
    <row r="11" spans="1:29" s="123" customFormat="1" ht="13.5" customHeight="1">
      <c r="C11" s="140"/>
    </row>
    <row r="12" spans="1:29" s="123" customFormat="1" ht="13.5" customHeight="1">
      <c r="C12" s="183" t="s">
        <v>315</v>
      </c>
    </row>
    <row r="13" spans="1:29" s="123" customFormat="1" ht="13.5" customHeight="1">
      <c r="C13" s="183" t="s">
        <v>316</v>
      </c>
    </row>
    <row r="14" spans="1:29" s="123" customFormat="1" ht="13.5" customHeight="1">
      <c r="C14" s="184" t="s">
        <v>317</v>
      </c>
      <c r="D14" s="140"/>
    </row>
    <row r="15" spans="1:29" s="123" customFormat="1" ht="13.5" customHeight="1">
      <c r="C15" s="183"/>
      <c r="D15" s="140"/>
    </row>
    <row r="16" spans="1:29" s="123" customFormat="1" ht="13.5" customHeight="1">
      <c r="C16" s="183"/>
      <c r="D16" s="140"/>
    </row>
    <row r="17" spans="3:5" s="123" customFormat="1" ht="13.5" customHeight="1">
      <c r="C17" s="184"/>
      <c r="D17" s="140"/>
    </row>
    <row r="18" spans="3:5" s="123" customFormat="1" ht="13.5" customHeight="1">
      <c r="D18" s="140"/>
    </row>
    <row r="19" spans="3:5" s="123" customFormat="1" ht="13.5" customHeight="1">
      <c r="C19" s="123" t="s">
        <v>318</v>
      </c>
      <c r="E19" s="140"/>
    </row>
    <row r="20" spans="3:5" s="123" customFormat="1" ht="13.5" customHeight="1">
      <c r="E20" s="140"/>
    </row>
    <row r="21" spans="3:5" s="123" customFormat="1" ht="13.5" customHeight="1">
      <c r="E21" s="140"/>
    </row>
    <row r="22" spans="3:5" s="123" customFormat="1" ht="13.5" customHeight="1">
      <c r="C22" s="123" t="s">
        <v>319</v>
      </c>
      <c r="E22" s="140"/>
    </row>
    <row r="23" spans="3:5" s="123" customFormat="1" ht="13.5" customHeight="1">
      <c r="C23" s="123" t="s">
        <v>320</v>
      </c>
      <c r="E23" s="140"/>
    </row>
    <row r="24" spans="3:5" s="123" customFormat="1" ht="13.5" customHeight="1">
      <c r="E24" s="140"/>
    </row>
    <row r="25" spans="3:5" s="123" customFormat="1" ht="13.5" customHeight="1">
      <c r="E25" s="140"/>
    </row>
    <row r="26" spans="3:5" s="123" customFormat="1" ht="13.5" customHeight="1">
      <c r="C26" s="123" t="s">
        <v>321</v>
      </c>
      <c r="E26" s="140"/>
    </row>
    <row r="27" spans="3:5" s="123" customFormat="1" ht="13.5" customHeight="1">
      <c r="C27" s="123" t="s">
        <v>322</v>
      </c>
      <c r="E27" s="140"/>
    </row>
    <row r="28" spans="3:5" s="123" customFormat="1" ht="13.5" customHeight="1">
      <c r="C28" s="123" t="s">
        <v>323</v>
      </c>
      <c r="E28" s="140"/>
    </row>
    <row r="29" spans="3:5" s="123" customFormat="1" ht="13.5" customHeight="1"/>
    <row r="30" spans="3:5" s="123" customFormat="1" ht="13.5" customHeight="1"/>
    <row r="31" spans="3:5" s="123" customFormat="1" ht="13.5" customHeight="1"/>
    <row r="32" spans="3:5" s="123" customFormat="1" ht="13.5" customHeight="1">
      <c r="C32" s="123" t="s">
        <v>324</v>
      </c>
    </row>
    <row r="33" spans="1:31" s="123" customFormat="1" ht="13.5" customHeight="1"/>
    <row r="34" spans="1:31" s="123" customFormat="1" ht="13.5" customHeight="1"/>
    <row r="35" spans="1:31" s="123" customFormat="1" ht="13.5" customHeight="1"/>
    <row r="36" spans="1:31" s="123" customFormat="1" ht="13.5" customHeight="1"/>
    <row r="37" spans="1:31" s="123" customFormat="1" ht="18.75" customHeight="1">
      <c r="B37" s="185" t="s">
        <v>325</v>
      </c>
      <c r="C37" s="185"/>
      <c r="D37" s="185" t="s">
        <v>326</v>
      </c>
    </row>
    <row r="38" spans="1:31" s="123" customFormat="1" ht="13.5" customHeight="1"/>
    <row r="39" spans="1:31" s="123" customFormat="1" ht="13.5" customHeight="1"/>
    <row r="40" spans="1:31" s="123" customFormat="1" ht="13.5" customHeight="1"/>
    <row r="41" spans="1:31" s="123" customFormat="1" ht="12"/>
    <row r="42" spans="1:31" ht="27" customHeight="1">
      <c r="A42" s="119"/>
      <c r="B42" s="119"/>
      <c r="C42" s="119"/>
      <c r="D42" s="119"/>
      <c r="E42" s="119"/>
      <c r="F42" s="119"/>
      <c r="G42" s="119"/>
      <c r="H42" s="119"/>
      <c r="I42" s="119"/>
      <c r="J42" s="502" t="s">
        <v>34</v>
      </c>
      <c r="K42" s="502"/>
      <c r="L42" s="502"/>
      <c r="M42" s="503"/>
      <c r="N42" s="504"/>
      <c r="O42" s="505"/>
      <c r="P42" s="505"/>
      <c r="Q42" s="505"/>
      <c r="R42" s="505"/>
      <c r="S42" s="505"/>
      <c r="T42" s="505"/>
      <c r="U42" s="505"/>
      <c r="V42" s="505"/>
      <c r="W42" s="505"/>
      <c r="X42" s="506"/>
      <c r="Z42" s="137" t="s">
        <v>60</v>
      </c>
      <c r="AE42" s="136"/>
    </row>
    <row r="43" spans="1:31" ht="12" customHeight="1">
      <c r="A43" s="119"/>
      <c r="B43" s="119"/>
      <c r="C43" s="119"/>
      <c r="D43" s="119"/>
      <c r="E43" s="119"/>
      <c r="F43" s="119"/>
      <c r="G43" s="119"/>
      <c r="H43" s="119"/>
      <c r="I43" s="119"/>
      <c r="J43" s="119"/>
      <c r="K43" s="119"/>
      <c r="L43" s="119"/>
      <c r="M43" s="119"/>
      <c r="N43" s="119"/>
      <c r="O43" s="119"/>
      <c r="P43" s="119"/>
      <c r="Q43" s="119"/>
      <c r="R43" s="119"/>
    </row>
    <row r="44" spans="1:31" s="126" customFormat="1" ht="11.25">
      <c r="Y44" s="186" t="s">
        <v>327</v>
      </c>
    </row>
    <row r="45" spans="1:31">
      <c r="A45" s="119"/>
      <c r="B45" s="119"/>
      <c r="C45" s="119"/>
      <c r="D45" s="119"/>
      <c r="E45" s="119"/>
      <c r="F45" s="119"/>
      <c r="G45" s="119"/>
      <c r="H45" s="119"/>
      <c r="I45" s="119"/>
      <c r="J45" s="119"/>
      <c r="K45" s="119"/>
      <c r="L45" s="119"/>
      <c r="M45" s="119"/>
      <c r="N45" s="119"/>
      <c r="O45" s="119"/>
      <c r="P45" s="119"/>
      <c r="Q45" s="119"/>
      <c r="R45" s="119"/>
    </row>
    <row r="46" spans="1:31">
      <c r="A46" s="119"/>
      <c r="B46" s="119"/>
      <c r="C46" s="119"/>
      <c r="D46" s="119"/>
      <c r="E46" s="119"/>
      <c r="F46" s="119"/>
      <c r="G46" s="119"/>
      <c r="H46" s="119"/>
      <c r="I46" s="119"/>
      <c r="J46" s="119"/>
      <c r="K46" s="119"/>
      <c r="L46" s="119"/>
      <c r="M46" s="119"/>
      <c r="N46" s="119"/>
      <c r="O46" s="119"/>
      <c r="P46" s="119"/>
      <c r="Q46" s="119"/>
      <c r="R46" s="119"/>
    </row>
    <row r="47" spans="1:31">
      <c r="A47" s="119"/>
      <c r="B47" s="119"/>
      <c r="C47" s="119"/>
      <c r="D47" s="119"/>
      <c r="E47" s="119"/>
      <c r="F47" s="119"/>
      <c r="G47" s="119"/>
      <c r="H47" s="119"/>
      <c r="I47" s="119"/>
      <c r="J47" s="119"/>
      <c r="K47" s="119"/>
      <c r="L47" s="119"/>
      <c r="M47" s="119"/>
      <c r="N47" s="119"/>
      <c r="O47" s="119"/>
      <c r="P47" s="119"/>
      <c r="Q47" s="119"/>
      <c r="R47" s="119"/>
    </row>
    <row r="48" spans="1:31">
      <c r="A48" s="119"/>
      <c r="B48" s="119"/>
      <c r="C48" s="119"/>
      <c r="D48" s="119"/>
      <c r="E48" s="119"/>
      <c r="F48" s="119"/>
      <c r="G48" s="119"/>
      <c r="H48" s="119"/>
      <c r="I48" s="119"/>
      <c r="J48" s="119"/>
      <c r="K48" s="119"/>
      <c r="L48" s="119"/>
      <c r="M48" s="119"/>
      <c r="N48" s="119"/>
      <c r="O48" s="119"/>
      <c r="P48" s="119"/>
      <c r="Q48" s="119"/>
      <c r="R48" s="119"/>
    </row>
    <row r="49" s="119" customFormat="1"/>
    <row r="50" s="119" customFormat="1"/>
    <row r="51" s="119" customFormat="1"/>
    <row r="52" s="119" customFormat="1"/>
    <row r="53" s="119" customFormat="1"/>
    <row r="54" s="119" customFormat="1"/>
    <row r="55" s="119" customFormat="1"/>
    <row r="56" s="119" customFormat="1"/>
    <row r="57" s="119" customFormat="1"/>
    <row r="58" s="119" customFormat="1"/>
    <row r="59" s="119" customFormat="1"/>
    <row r="60" s="119" customFormat="1"/>
    <row r="61" s="119" customFormat="1"/>
    <row r="62" s="119" customFormat="1"/>
    <row r="63" s="119" customFormat="1"/>
    <row r="64" s="119" customFormat="1"/>
    <row r="65" s="119" customFormat="1"/>
    <row r="66" s="119" customFormat="1"/>
    <row r="67" s="119" customFormat="1"/>
    <row r="68" s="119" customFormat="1"/>
    <row r="69" s="119" customFormat="1"/>
    <row r="70" s="119" customFormat="1"/>
    <row r="71" s="119" customFormat="1"/>
    <row r="72" s="119" customFormat="1"/>
    <row r="73" s="119" customFormat="1"/>
    <row r="74" s="119" customFormat="1"/>
    <row r="75" s="119" customFormat="1"/>
    <row r="76" s="119" customFormat="1"/>
    <row r="77" s="119" customFormat="1"/>
    <row r="78" s="119" customFormat="1"/>
    <row r="79" s="119" customFormat="1"/>
    <row r="80" s="119" customFormat="1"/>
    <row r="81" s="119" customFormat="1"/>
    <row r="82" s="119" customFormat="1"/>
    <row r="83" s="119" customFormat="1"/>
    <row r="84" s="119" customFormat="1"/>
    <row r="85" s="119" customFormat="1"/>
    <row r="86" s="119" customFormat="1"/>
    <row r="87" s="119" customFormat="1"/>
    <row r="88" s="119" customFormat="1"/>
    <row r="89" s="119" customFormat="1"/>
    <row r="90" s="119" customFormat="1"/>
    <row r="91" s="119" customFormat="1"/>
    <row r="92" s="119" customFormat="1"/>
    <row r="93" s="119" customFormat="1"/>
    <row r="94" s="119" customFormat="1"/>
    <row r="95" s="119" customFormat="1"/>
    <row r="96" s="119" customFormat="1"/>
    <row r="97" s="119" customFormat="1"/>
    <row r="98" s="119" customFormat="1"/>
    <row r="99" s="119" customFormat="1"/>
    <row r="100" s="119" customFormat="1"/>
    <row r="101" s="119" customFormat="1"/>
    <row r="102" s="119" customFormat="1"/>
    <row r="103" s="119" customFormat="1"/>
    <row r="104" s="119" customFormat="1"/>
    <row r="105" s="119" customFormat="1"/>
    <row r="106" s="119" customFormat="1"/>
    <row r="107" s="119" customFormat="1"/>
    <row r="108" s="119" customFormat="1"/>
    <row r="109" s="119" customFormat="1"/>
    <row r="110" s="119" customFormat="1"/>
    <row r="111" s="119" customFormat="1"/>
    <row r="112" s="119" customFormat="1"/>
    <row r="113" s="119" customFormat="1"/>
    <row r="114" s="119" customFormat="1"/>
    <row r="115" s="119" customFormat="1"/>
    <row r="116" s="119" customFormat="1"/>
    <row r="117" s="119" customFormat="1"/>
    <row r="118" s="119" customFormat="1"/>
    <row r="119" s="119" customFormat="1"/>
    <row r="120" s="119" customFormat="1"/>
    <row r="121" s="119" customFormat="1"/>
    <row r="122" s="119" customFormat="1"/>
    <row r="123" s="119" customFormat="1"/>
    <row r="124" s="119" customFormat="1"/>
    <row r="125" s="119" customFormat="1"/>
    <row r="126" s="119" customFormat="1"/>
    <row r="127" s="119" customFormat="1"/>
    <row r="128" s="119" customFormat="1"/>
    <row r="129" s="119" customFormat="1"/>
    <row r="130" s="119" customFormat="1"/>
    <row r="131" s="119" customFormat="1"/>
    <row r="132" s="119" customFormat="1"/>
    <row r="133" s="119" customFormat="1"/>
    <row r="134" s="119" customFormat="1"/>
    <row r="135" s="119" customFormat="1"/>
    <row r="136" s="119" customFormat="1"/>
    <row r="137" s="119" customFormat="1"/>
    <row r="138" s="119" customFormat="1"/>
    <row r="139" s="119" customFormat="1"/>
    <row r="140" s="119" customFormat="1"/>
    <row r="141" s="119" customFormat="1"/>
    <row r="142" s="119" customFormat="1"/>
    <row r="143" s="119" customFormat="1"/>
    <row r="144" s="119" customFormat="1"/>
    <row r="145" s="119" customFormat="1"/>
    <row r="146" s="119" customFormat="1"/>
    <row r="147" s="119" customFormat="1"/>
    <row r="148" s="119" customFormat="1"/>
    <row r="149" s="119" customFormat="1"/>
    <row r="150" s="119" customFormat="1"/>
    <row r="151" s="119" customFormat="1"/>
    <row r="152" s="119" customFormat="1"/>
  </sheetData>
  <mergeCells count="4">
    <mergeCell ref="S1:AC1"/>
    <mergeCell ref="D4:Z5"/>
    <mergeCell ref="J42:M42"/>
    <mergeCell ref="N42:X4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246"/>
  <sheetViews>
    <sheetView showGridLines="0" showRowColHeaders="0" zoomScaleNormal="100" workbookViewId="0">
      <selection activeCell="U8" sqref="U8"/>
    </sheetView>
  </sheetViews>
  <sheetFormatPr defaultColWidth="9" defaultRowHeight="13.5"/>
  <cols>
    <col min="1" max="18" width="3.125" style="21" customWidth="1"/>
    <col min="19" max="29" width="3.125" style="1" customWidth="1"/>
    <col min="30" max="16384" width="9" style="1"/>
  </cols>
  <sheetData>
    <row r="1" spans="1:55" s="2" customFormat="1" ht="12" customHeight="1">
      <c r="A1" s="17" t="s">
        <v>9</v>
      </c>
      <c r="B1" s="17"/>
      <c r="C1" s="17"/>
      <c r="D1" s="17"/>
      <c r="E1" s="17"/>
      <c r="F1" s="18"/>
      <c r="G1" s="17"/>
      <c r="H1" s="17"/>
      <c r="I1" s="17"/>
      <c r="J1" s="17"/>
      <c r="K1" s="17"/>
      <c r="L1" s="17"/>
      <c r="M1" s="17"/>
      <c r="N1" s="17"/>
      <c r="O1" s="17"/>
      <c r="P1" s="17"/>
      <c r="Q1" s="17"/>
      <c r="R1" s="17"/>
      <c r="S1" s="17"/>
      <c r="T1" s="17"/>
      <c r="U1" s="17"/>
      <c r="V1" s="17"/>
      <c r="W1" s="17"/>
      <c r="X1" s="17"/>
      <c r="Y1" s="17"/>
      <c r="Z1" s="17"/>
      <c r="AA1" s="142" t="s">
        <v>10</v>
      </c>
    </row>
    <row r="2" spans="1:55">
      <c r="A2" s="20"/>
      <c r="B2" s="20"/>
      <c r="C2" s="20"/>
      <c r="D2" s="20"/>
      <c r="E2" s="20"/>
      <c r="F2" s="20"/>
      <c r="G2" s="20"/>
      <c r="H2" s="20"/>
      <c r="I2" s="20"/>
      <c r="J2" s="20"/>
      <c r="K2" s="20"/>
      <c r="L2" s="20"/>
      <c r="M2" s="20"/>
      <c r="N2" s="20"/>
      <c r="O2" s="20"/>
      <c r="P2" s="20"/>
      <c r="Q2" s="20"/>
      <c r="R2" s="20"/>
      <c r="S2" s="20"/>
      <c r="T2" s="20"/>
      <c r="U2" s="20"/>
      <c r="V2" s="20"/>
      <c r="W2" s="20"/>
      <c r="X2" s="20"/>
      <c r="Y2" s="20"/>
      <c r="Z2" s="20"/>
      <c r="AA2" s="142" t="s">
        <v>212</v>
      </c>
    </row>
    <row r="3" spans="1:55">
      <c r="Q3" s="26"/>
      <c r="R3" s="1"/>
    </row>
    <row r="4" spans="1:55" ht="15" customHeight="1">
      <c r="C4" s="241" t="s">
        <v>238</v>
      </c>
      <c r="D4" s="242"/>
      <c r="E4" s="242"/>
      <c r="F4" s="242"/>
      <c r="G4" s="242"/>
      <c r="H4" s="242"/>
      <c r="I4" s="242"/>
      <c r="J4" s="242"/>
      <c r="K4" s="242"/>
      <c r="L4" s="242"/>
      <c r="M4" s="242"/>
      <c r="N4" s="242"/>
      <c r="O4" s="242"/>
      <c r="P4" s="242"/>
      <c r="Q4" s="242"/>
      <c r="R4" s="242"/>
      <c r="S4" s="242"/>
      <c r="T4" s="242"/>
      <c r="U4" s="242"/>
      <c r="V4" s="242"/>
      <c r="W4" s="242"/>
      <c r="X4" s="242"/>
      <c r="Y4" s="243"/>
    </row>
    <row r="5" spans="1:55" ht="15" customHeight="1">
      <c r="B5" s="27"/>
      <c r="C5" s="244"/>
      <c r="D5" s="245"/>
      <c r="E5" s="245"/>
      <c r="F5" s="245"/>
      <c r="G5" s="245"/>
      <c r="H5" s="245"/>
      <c r="I5" s="245"/>
      <c r="J5" s="245"/>
      <c r="K5" s="245"/>
      <c r="L5" s="245"/>
      <c r="M5" s="245"/>
      <c r="N5" s="245"/>
      <c r="O5" s="245"/>
      <c r="P5" s="245"/>
      <c r="Q5" s="245"/>
      <c r="R5" s="245"/>
      <c r="S5" s="245"/>
      <c r="T5" s="245"/>
      <c r="U5" s="245"/>
      <c r="V5" s="245"/>
      <c r="W5" s="245"/>
      <c r="X5" s="245"/>
      <c r="Y5" s="246"/>
    </row>
    <row r="6" spans="1:55">
      <c r="E6" s="22"/>
      <c r="R6" s="1"/>
    </row>
    <row r="7" spans="1:55">
      <c r="A7" s="23"/>
      <c r="B7" s="23"/>
      <c r="C7" s="23"/>
      <c r="D7" s="23"/>
      <c r="E7" s="23"/>
      <c r="F7" s="23"/>
      <c r="G7" s="23"/>
      <c r="H7" s="23"/>
      <c r="I7" s="23"/>
      <c r="J7" s="23"/>
      <c r="K7" s="1"/>
      <c r="L7" s="1"/>
      <c r="M7" s="1"/>
      <c r="N7" s="1"/>
      <c r="O7" s="1"/>
      <c r="P7" s="1"/>
      <c r="Q7" s="1"/>
      <c r="R7" s="1"/>
      <c r="U7" s="197" t="s">
        <v>308</v>
      </c>
      <c r="V7" s="247"/>
      <c r="W7" s="28" t="s">
        <v>20</v>
      </c>
      <c r="X7" s="30"/>
      <c r="Y7" s="23" t="s">
        <v>32</v>
      </c>
      <c r="Z7" s="30"/>
      <c r="AA7" s="23" t="s">
        <v>33</v>
      </c>
    </row>
    <row r="8" spans="1:55" ht="7.5" customHeight="1">
      <c r="J8" s="9"/>
      <c r="R8" s="1"/>
    </row>
    <row r="9" spans="1:55" s="8" customFormat="1" ht="24" customHeight="1">
      <c r="A9" s="164" t="s">
        <v>34</v>
      </c>
      <c r="C9" s="52"/>
      <c r="D9" s="52"/>
      <c r="E9" s="55"/>
      <c r="F9" s="248">
        <f>'１'!F12</f>
        <v>0</v>
      </c>
      <c r="G9" s="249"/>
      <c r="H9" s="249"/>
      <c r="I9" s="249"/>
      <c r="J9" s="249"/>
      <c r="K9" s="249"/>
      <c r="L9" s="249"/>
      <c r="M9" s="249"/>
      <c r="N9" s="249"/>
      <c r="O9" s="249"/>
      <c r="P9" s="250"/>
      <c r="Q9" s="9"/>
      <c r="R9" s="164"/>
      <c r="S9" s="14"/>
      <c r="T9" s="14"/>
      <c r="U9" s="14"/>
      <c r="V9" s="14"/>
      <c r="W9" s="14"/>
      <c r="X9" s="14"/>
      <c r="Y9" s="14"/>
      <c r="Z9" s="14"/>
      <c r="AA9" s="14"/>
      <c r="AC9" s="15"/>
      <c r="AD9" s="41"/>
      <c r="AE9" s="37"/>
      <c r="AF9" s="15"/>
      <c r="AG9" s="15"/>
      <c r="AH9" s="15"/>
      <c r="AI9" s="15"/>
      <c r="AJ9" s="15"/>
      <c r="AK9" s="15"/>
      <c r="AL9" s="15"/>
      <c r="AM9" s="15"/>
      <c r="AN9" s="15"/>
      <c r="AO9" s="15"/>
      <c r="AP9" s="15"/>
      <c r="AQ9" s="15"/>
      <c r="AR9" s="15"/>
      <c r="AS9" s="15"/>
      <c r="AT9" s="15"/>
      <c r="AU9" s="15"/>
      <c r="AV9" s="15"/>
      <c r="AW9" s="15"/>
      <c r="AX9" s="15"/>
      <c r="AY9" s="15"/>
      <c r="AZ9" s="15"/>
      <c r="BA9" s="15"/>
      <c r="BB9" s="15"/>
      <c r="BC9" s="15"/>
    </row>
    <row r="10" spans="1:55" ht="7.5" customHeight="1">
      <c r="A10" s="28"/>
      <c r="B10" s="28"/>
      <c r="C10" s="28"/>
      <c r="D10" s="28"/>
      <c r="R10" s="1"/>
    </row>
    <row r="11" spans="1:55" s="33" customFormat="1">
      <c r="A11" s="21" t="s">
        <v>47</v>
      </c>
      <c r="B11" s="21"/>
      <c r="C11" s="21"/>
      <c r="D11" s="21"/>
      <c r="E11" s="21"/>
      <c r="F11" s="21"/>
      <c r="G11" s="21"/>
      <c r="H11" s="21"/>
      <c r="I11" s="21"/>
      <c r="J11" s="21"/>
      <c r="K11" s="21"/>
      <c r="L11" s="21"/>
      <c r="M11" s="21"/>
      <c r="N11" s="21"/>
      <c r="O11" s="21"/>
      <c r="P11" s="21"/>
      <c r="Q11" s="21"/>
    </row>
    <row r="12" spans="1:55" ht="7.5" customHeight="1">
      <c r="R12" s="1"/>
    </row>
    <row r="13" spans="1:55" ht="18.75" customHeight="1">
      <c r="B13" s="236"/>
      <c r="C13" s="237"/>
      <c r="D13" s="28" t="s">
        <v>35</v>
      </c>
      <c r="E13" s="236"/>
      <c r="F13" s="237"/>
      <c r="G13" s="28" t="s">
        <v>36</v>
      </c>
      <c r="H13" s="238"/>
      <c r="I13" s="239"/>
      <c r="J13" s="239"/>
      <c r="K13" s="239"/>
      <c r="L13" s="239"/>
      <c r="M13" s="239"/>
      <c r="N13" s="239"/>
      <c r="O13" s="239"/>
      <c r="P13" s="239"/>
      <c r="Q13" s="239"/>
      <c r="R13" s="239"/>
      <c r="S13" s="239"/>
      <c r="T13" s="239"/>
      <c r="U13" s="239"/>
      <c r="V13" s="239"/>
      <c r="W13" s="239"/>
      <c r="X13" s="239"/>
      <c r="Y13" s="239"/>
      <c r="Z13" s="239"/>
      <c r="AA13" s="240"/>
    </row>
    <row r="14" spans="1:55" ht="6" customHeight="1">
      <c r="B14" s="34"/>
      <c r="C14" s="34"/>
      <c r="D14" s="28"/>
      <c r="E14" s="34"/>
      <c r="F14" s="34"/>
      <c r="G14" s="28"/>
      <c r="H14" s="35"/>
      <c r="I14" s="35"/>
      <c r="J14" s="35"/>
      <c r="K14" s="35"/>
      <c r="L14" s="35"/>
      <c r="M14" s="35"/>
      <c r="N14" s="35"/>
      <c r="O14" s="35"/>
      <c r="P14" s="35"/>
      <c r="Q14" s="35"/>
      <c r="R14" s="36"/>
      <c r="S14" s="36"/>
      <c r="T14" s="36"/>
      <c r="U14" s="36"/>
      <c r="V14" s="36"/>
      <c r="W14" s="36"/>
      <c r="X14" s="36"/>
      <c r="Y14" s="36"/>
      <c r="Z14" s="36"/>
      <c r="AA14" s="36"/>
    </row>
    <row r="15" spans="1:55" ht="18.75" customHeight="1">
      <c r="B15" s="236"/>
      <c r="C15" s="237"/>
      <c r="D15" s="28" t="s">
        <v>35</v>
      </c>
      <c r="E15" s="236"/>
      <c r="F15" s="237"/>
      <c r="G15" s="28" t="s">
        <v>36</v>
      </c>
      <c r="H15" s="238"/>
      <c r="I15" s="239"/>
      <c r="J15" s="239"/>
      <c r="K15" s="239"/>
      <c r="L15" s="239"/>
      <c r="M15" s="239"/>
      <c r="N15" s="239"/>
      <c r="O15" s="239"/>
      <c r="P15" s="239"/>
      <c r="Q15" s="239"/>
      <c r="R15" s="239"/>
      <c r="S15" s="239"/>
      <c r="T15" s="239"/>
      <c r="U15" s="239"/>
      <c r="V15" s="239"/>
      <c r="W15" s="239"/>
      <c r="X15" s="239"/>
      <c r="Y15" s="239"/>
      <c r="Z15" s="239"/>
      <c r="AA15" s="240"/>
    </row>
    <row r="16" spans="1:55" ht="6" customHeight="1">
      <c r="B16" s="34"/>
      <c r="C16" s="34"/>
      <c r="D16" s="28"/>
      <c r="E16" s="34"/>
      <c r="F16" s="34"/>
      <c r="G16" s="28"/>
      <c r="H16" s="35"/>
      <c r="I16" s="35"/>
      <c r="J16" s="35"/>
      <c r="K16" s="35"/>
      <c r="L16" s="35"/>
      <c r="M16" s="35"/>
      <c r="N16" s="35"/>
      <c r="O16" s="35"/>
      <c r="P16" s="35"/>
      <c r="Q16" s="35"/>
      <c r="R16" s="36"/>
      <c r="S16" s="36"/>
      <c r="T16" s="36"/>
      <c r="U16" s="36"/>
      <c r="V16" s="36"/>
      <c r="W16" s="36"/>
      <c r="X16" s="36"/>
      <c r="Y16" s="36"/>
      <c r="Z16" s="36"/>
      <c r="AA16" s="36"/>
    </row>
    <row r="17" spans="2:27" ht="18.75" customHeight="1">
      <c r="B17" s="236"/>
      <c r="C17" s="237"/>
      <c r="D17" s="28" t="s">
        <v>35</v>
      </c>
      <c r="E17" s="236"/>
      <c r="F17" s="237"/>
      <c r="G17" s="28" t="s">
        <v>36</v>
      </c>
      <c r="H17" s="238"/>
      <c r="I17" s="239"/>
      <c r="J17" s="239"/>
      <c r="K17" s="239"/>
      <c r="L17" s="239"/>
      <c r="M17" s="239"/>
      <c r="N17" s="239"/>
      <c r="O17" s="239"/>
      <c r="P17" s="239"/>
      <c r="Q17" s="239"/>
      <c r="R17" s="239"/>
      <c r="S17" s="239"/>
      <c r="T17" s="239"/>
      <c r="U17" s="239"/>
      <c r="V17" s="239"/>
      <c r="W17" s="239"/>
      <c r="X17" s="239"/>
      <c r="Y17" s="239"/>
      <c r="Z17" s="239"/>
      <c r="AA17" s="240"/>
    </row>
    <row r="18" spans="2:27" ht="6" customHeight="1">
      <c r="B18" s="34"/>
      <c r="C18" s="34"/>
      <c r="D18" s="28"/>
      <c r="E18" s="34"/>
      <c r="F18" s="34"/>
      <c r="G18" s="28"/>
      <c r="H18" s="35"/>
      <c r="I18" s="35"/>
      <c r="J18" s="35"/>
      <c r="K18" s="35"/>
      <c r="L18" s="35"/>
      <c r="M18" s="35"/>
      <c r="N18" s="35"/>
      <c r="O18" s="35"/>
      <c r="P18" s="35"/>
      <c r="Q18" s="35"/>
      <c r="R18" s="36"/>
      <c r="S18" s="36"/>
      <c r="T18" s="36"/>
      <c r="U18" s="36"/>
      <c r="V18" s="36"/>
      <c r="W18" s="36"/>
      <c r="X18" s="36"/>
      <c r="Y18" s="36"/>
      <c r="Z18" s="36"/>
      <c r="AA18" s="36"/>
    </row>
    <row r="19" spans="2:27" ht="18.75" customHeight="1">
      <c r="B19" s="236"/>
      <c r="C19" s="237"/>
      <c r="D19" s="28" t="s">
        <v>35</v>
      </c>
      <c r="E19" s="236"/>
      <c r="F19" s="237"/>
      <c r="G19" s="28" t="s">
        <v>36</v>
      </c>
      <c r="H19" s="238"/>
      <c r="I19" s="239"/>
      <c r="J19" s="239"/>
      <c r="K19" s="239"/>
      <c r="L19" s="239"/>
      <c r="M19" s="239"/>
      <c r="N19" s="239"/>
      <c r="O19" s="239"/>
      <c r="P19" s="239"/>
      <c r="Q19" s="239"/>
      <c r="R19" s="239"/>
      <c r="S19" s="239"/>
      <c r="T19" s="239"/>
      <c r="U19" s="239"/>
      <c r="V19" s="239"/>
      <c r="W19" s="239"/>
      <c r="X19" s="239"/>
      <c r="Y19" s="239"/>
      <c r="Z19" s="239"/>
      <c r="AA19" s="240"/>
    </row>
    <row r="20" spans="2:27" ht="6" customHeight="1">
      <c r="B20" s="34"/>
      <c r="C20" s="34"/>
      <c r="D20" s="28"/>
      <c r="E20" s="34"/>
      <c r="F20" s="34"/>
      <c r="G20" s="28"/>
      <c r="H20" s="35"/>
      <c r="I20" s="35"/>
      <c r="J20" s="35"/>
      <c r="K20" s="35"/>
      <c r="L20" s="35"/>
      <c r="M20" s="35"/>
      <c r="N20" s="35"/>
      <c r="O20" s="35"/>
      <c r="P20" s="35"/>
      <c r="Q20" s="35"/>
      <c r="R20" s="36"/>
      <c r="S20" s="36"/>
      <c r="T20" s="36"/>
      <c r="U20" s="36"/>
      <c r="V20" s="36"/>
      <c r="W20" s="36"/>
      <c r="X20" s="36"/>
      <c r="Y20" s="36"/>
      <c r="Z20" s="36"/>
      <c r="AA20" s="36"/>
    </row>
    <row r="21" spans="2:27" ht="18.75" customHeight="1">
      <c r="B21" s="236"/>
      <c r="C21" s="237"/>
      <c r="D21" s="28" t="s">
        <v>35</v>
      </c>
      <c r="E21" s="236"/>
      <c r="F21" s="237"/>
      <c r="G21" s="28" t="s">
        <v>36</v>
      </c>
      <c r="H21" s="238"/>
      <c r="I21" s="239"/>
      <c r="J21" s="239"/>
      <c r="K21" s="239"/>
      <c r="L21" s="239"/>
      <c r="M21" s="239"/>
      <c r="N21" s="239"/>
      <c r="O21" s="239"/>
      <c r="P21" s="239"/>
      <c r="Q21" s="239"/>
      <c r="R21" s="239"/>
      <c r="S21" s="239"/>
      <c r="T21" s="239"/>
      <c r="U21" s="239"/>
      <c r="V21" s="239"/>
      <c r="W21" s="239"/>
      <c r="X21" s="239"/>
      <c r="Y21" s="239"/>
      <c r="Z21" s="239"/>
      <c r="AA21" s="240"/>
    </row>
    <row r="22" spans="2:27" ht="6" customHeight="1">
      <c r="B22" s="34"/>
      <c r="C22" s="34"/>
      <c r="D22" s="28"/>
      <c r="E22" s="34"/>
      <c r="F22" s="34"/>
      <c r="G22" s="28"/>
      <c r="H22" s="35"/>
      <c r="I22" s="35"/>
      <c r="J22" s="35"/>
      <c r="K22" s="35"/>
      <c r="L22" s="35"/>
      <c r="M22" s="35"/>
      <c r="N22" s="35"/>
      <c r="O22" s="35"/>
      <c r="P22" s="35"/>
      <c r="Q22" s="35"/>
      <c r="R22" s="36"/>
      <c r="S22" s="36"/>
      <c r="T22" s="36"/>
      <c r="U22" s="36"/>
      <c r="V22" s="36"/>
      <c r="W22" s="36"/>
      <c r="X22" s="36"/>
      <c r="Y22" s="36"/>
      <c r="Z22" s="36"/>
      <c r="AA22" s="36"/>
    </row>
    <row r="23" spans="2:27" ht="18.75" customHeight="1">
      <c r="B23" s="236"/>
      <c r="C23" s="237"/>
      <c r="D23" s="28" t="s">
        <v>35</v>
      </c>
      <c r="E23" s="236"/>
      <c r="F23" s="237"/>
      <c r="G23" s="28" t="s">
        <v>36</v>
      </c>
      <c r="H23" s="238"/>
      <c r="I23" s="239"/>
      <c r="J23" s="239"/>
      <c r="K23" s="239"/>
      <c r="L23" s="239"/>
      <c r="M23" s="239"/>
      <c r="N23" s="239"/>
      <c r="O23" s="239"/>
      <c r="P23" s="239"/>
      <c r="Q23" s="239"/>
      <c r="R23" s="239"/>
      <c r="S23" s="239"/>
      <c r="T23" s="239"/>
      <c r="U23" s="239"/>
      <c r="V23" s="239"/>
      <c r="W23" s="239"/>
      <c r="X23" s="239"/>
      <c r="Y23" s="239"/>
      <c r="Z23" s="239"/>
      <c r="AA23" s="240"/>
    </row>
    <row r="24" spans="2:27" ht="6" customHeight="1">
      <c r="B24" s="34"/>
      <c r="C24" s="34"/>
      <c r="D24" s="28"/>
      <c r="E24" s="34"/>
      <c r="F24" s="34"/>
      <c r="G24" s="28"/>
      <c r="H24" s="35"/>
      <c r="I24" s="35"/>
      <c r="J24" s="35"/>
      <c r="K24" s="35"/>
      <c r="L24" s="35"/>
      <c r="M24" s="35"/>
      <c r="N24" s="35"/>
      <c r="O24" s="35"/>
      <c r="P24" s="35"/>
      <c r="Q24" s="35"/>
      <c r="R24" s="36"/>
      <c r="S24" s="36"/>
      <c r="T24" s="36"/>
      <c r="U24" s="36"/>
      <c r="V24" s="36"/>
      <c r="W24" s="36"/>
      <c r="X24" s="36"/>
      <c r="Y24" s="36"/>
      <c r="Z24" s="36"/>
      <c r="AA24" s="36"/>
    </row>
    <row r="25" spans="2:27" ht="18.75" customHeight="1">
      <c r="B25" s="236"/>
      <c r="C25" s="237"/>
      <c r="D25" s="28" t="s">
        <v>35</v>
      </c>
      <c r="E25" s="236"/>
      <c r="F25" s="237"/>
      <c r="G25" s="28" t="s">
        <v>36</v>
      </c>
      <c r="H25" s="238"/>
      <c r="I25" s="239"/>
      <c r="J25" s="239"/>
      <c r="K25" s="239"/>
      <c r="L25" s="239"/>
      <c r="M25" s="239"/>
      <c r="N25" s="239"/>
      <c r="O25" s="239"/>
      <c r="P25" s="239"/>
      <c r="Q25" s="239"/>
      <c r="R25" s="239"/>
      <c r="S25" s="239"/>
      <c r="T25" s="239"/>
      <c r="U25" s="239"/>
      <c r="V25" s="239"/>
      <c r="W25" s="239"/>
      <c r="X25" s="239"/>
      <c r="Y25" s="239"/>
      <c r="Z25" s="239"/>
      <c r="AA25" s="240"/>
    </row>
    <row r="26" spans="2:27" ht="6" customHeight="1">
      <c r="B26" s="34"/>
      <c r="C26" s="34"/>
      <c r="D26" s="28"/>
      <c r="E26" s="34"/>
      <c r="F26" s="34"/>
      <c r="G26" s="28"/>
      <c r="H26" s="35"/>
      <c r="I26" s="35"/>
      <c r="J26" s="35"/>
      <c r="K26" s="35"/>
      <c r="L26" s="35"/>
      <c r="M26" s="35"/>
      <c r="N26" s="35"/>
      <c r="O26" s="35"/>
      <c r="P26" s="35"/>
      <c r="Q26" s="35"/>
      <c r="R26" s="36"/>
      <c r="S26" s="36"/>
      <c r="T26" s="36"/>
      <c r="U26" s="36"/>
      <c r="V26" s="36"/>
      <c r="W26" s="36"/>
      <c r="X26" s="36"/>
      <c r="Y26" s="36"/>
      <c r="Z26" s="36"/>
      <c r="AA26" s="36"/>
    </row>
    <row r="27" spans="2:27" ht="18.75" customHeight="1">
      <c r="B27" s="236"/>
      <c r="C27" s="237"/>
      <c r="D27" s="28" t="s">
        <v>35</v>
      </c>
      <c r="E27" s="236"/>
      <c r="F27" s="237"/>
      <c r="G27" s="28" t="s">
        <v>36</v>
      </c>
      <c r="H27" s="238"/>
      <c r="I27" s="239"/>
      <c r="J27" s="239"/>
      <c r="K27" s="239"/>
      <c r="L27" s="239"/>
      <c r="M27" s="239"/>
      <c r="N27" s="239"/>
      <c r="O27" s="239"/>
      <c r="P27" s="239"/>
      <c r="Q27" s="239"/>
      <c r="R27" s="239"/>
      <c r="S27" s="239"/>
      <c r="T27" s="239"/>
      <c r="U27" s="239"/>
      <c r="V27" s="239"/>
      <c r="W27" s="239"/>
      <c r="X27" s="239"/>
      <c r="Y27" s="239"/>
      <c r="Z27" s="239"/>
      <c r="AA27" s="240"/>
    </row>
    <row r="28" spans="2:27" ht="6" customHeight="1">
      <c r="B28" s="34"/>
      <c r="C28" s="34"/>
      <c r="D28" s="28"/>
      <c r="E28" s="34"/>
      <c r="F28" s="34"/>
      <c r="G28" s="28"/>
      <c r="H28" s="35"/>
      <c r="I28" s="35"/>
      <c r="J28" s="35"/>
      <c r="K28" s="35"/>
      <c r="L28" s="35"/>
      <c r="M28" s="35"/>
      <c r="N28" s="35"/>
      <c r="O28" s="35"/>
      <c r="P28" s="35"/>
      <c r="Q28" s="35"/>
      <c r="R28" s="36"/>
      <c r="S28" s="36"/>
      <c r="T28" s="36"/>
      <c r="U28" s="36"/>
      <c r="V28" s="36"/>
      <c r="W28" s="36"/>
      <c r="X28" s="36"/>
      <c r="Y28" s="36"/>
      <c r="Z28" s="36"/>
      <c r="AA28" s="36"/>
    </row>
    <row r="29" spans="2:27" ht="18.75" customHeight="1">
      <c r="B29" s="236"/>
      <c r="C29" s="237"/>
      <c r="D29" s="28" t="s">
        <v>35</v>
      </c>
      <c r="E29" s="236"/>
      <c r="F29" s="237"/>
      <c r="G29" s="28" t="s">
        <v>36</v>
      </c>
      <c r="H29" s="238"/>
      <c r="I29" s="239"/>
      <c r="J29" s="239"/>
      <c r="K29" s="239"/>
      <c r="L29" s="239"/>
      <c r="M29" s="239"/>
      <c r="N29" s="239"/>
      <c r="O29" s="239"/>
      <c r="P29" s="239"/>
      <c r="Q29" s="239"/>
      <c r="R29" s="239"/>
      <c r="S29" s="239"/>
      <c r="T29" s="239"/>
      <c r="U29" s="239"/>
      <c r="V29" s="239"/>
      <c r="W29" s="239"/>
      <c r="X29" s="239"/>
      <c r="Y29" s="239"/>
      <c r="Z29" s="239"/>
      <c r="AA29" s="240"/>
    </row>
    <row r="30" spans="2:27" ht="6" customHeight="1">
      <c r="B30" s="34"/>
      <c r="C30" s="34"/>
      <c r="D30" s="28"/>
      <c r="E30" s="34"/>
      <c r="F30" s="34"/>
      <c r="G30" s="28"/>
      <c r="H30" s="35"/>
      <c r="I30" s="35"/>
      <c r="J30" s="35"/>
      <c r="K30" s="35"/>
      <c r="L30" s="35"/>
      <c r="M30" s="35"/>
      <c r="N30" s="35"/>
      <c r="O30" s="35"/>
      <c r="P30" s="35"/>
      <c r="Q30" s="35"/>
      <c r="R30" s="36"/>
      <c r="S30" s="36"/>
      <c r="T30" s="36"/>
      <c r="U30" s="36"/>
      <c r="V30" s="36"/>
      <c r="W30" s="36"/>
      <c r="X30" s="36"/>
      <c r="Y30" s="36"/>
      <c r="Z30" s="36"/>
      <c r="AA30" s="36"/>
    </row>
    <row r="31" spans="2:27" ht="18.75" customHeight="1">
      <c r="B31" s="236"/>
      <c r="C31" s="237"/>
      <c r="D31" s="28" t="s">
        <v>35</v>
      </c>
      <c r="E31" s="236"/>
      <c r="F31" s="237"/>
      <c r="G31" s="28" t="s">
        <v>36</v>
      </c>
      <c r="H31" s="238"/>
      <c r="I31" s="239"/>
      <c r="J31" s="239"/>
      <c r="K31" s="239"/>
      <c r="L31" s="239"/>
      <c r="M31" s="239"/>
      <c r="N31" s="239"/>
      <c r="O31" s="239"/>
      <c r="P31" s="239"/>
      <c r="Q31" s="239"/>
      <c r="R31" s="239"/>
      <c r="S31" s="239"/>
      <c r="T31" s="239"/>
      <c r="U31" s="239"/>
      <c r="V31" s="239"/>
      <c r="W31" s="239"/>
      <c r="X31" s="239"/>
      <c r="Y31" s="239"/>
      <c r="Z31" s="239"/>
      <c r="AA31" s="240"/>
    </row>
    <row r="32" spans="2:27" ht="6" customHeight="1">
      <c r="B32" s="34"/>
      <c r="C32" s="34"/>
      <c r="D32" s="28"/>
      <c r="E32" s="34"/>
      <c r="F32" s="34"/>
      <c r="G32" s="28"/>
      <c r="H32" s="35"/>
      <c r="I32" s="35"/>
      <c r="J32" s="35"/>
      <c r="K32" s="35"/>
      <c r="L32" s="35"/>
      <c r="M32" s="35"/>
      <c r="N32" s="35"/>
      <c r="O32" s="35"/>
      <c r="P32" s="35"/>
      <c r="Q32" s="35"/>
      <c r="R32" s="36"/>
      <c r="S32" s="36"/>
      <c r="T32" s="36"/>
      <c r="U32" s="36"/>
      <c r="V32" s="36"/>
      <c r="W32" s="36"/>
      <c r="X32" s="36"/>
      <c r="Y32" s="36"/>
      <c r="Z32" s="36"/>
      <c r="AA32" s="36"/>
    </row>
    <row r="33" spans="1:27" ht="18.75" customHeight="1">
      <c r="B33" s="236"/>
      <c r="C33" s="237"/>
      <c r="D33" s="28" t="s">
        <v>35</v>
      </c>
      <c r="E33" s="236"/>
      <c r="F33" s="237"/>
      <c r="G33" s="28" t="s">
        <v>36</v>
      </c>
      <c r="H33" s="238"/>
      <c r="I33" s="239"/>
      <c r="J33" s="239"/>
      <c r="K33" s="239"/>
      <c r="L33" s="239"/>
      <c r="M33" s="239"/>
      <c r="N33" s="239"/>
      <c r="O33" s="239"/>
      <c r="P33" s="239"/>
      <c r="Q33" s="239"/>
      <c r="R33" s="239"/>
      <c r="S33" s="239"/>
      <c r="T33" s="239"/>
      <c r="U33" s="239"/>
      <c r="V33" s="239"/>
      <c r="W33" s="239"/>
      <c r="X33" s="239"/>
      <c r="Y33" s="239"/>
      <c r="Z33" s="239"/>
      <c r="AA33" s="240"/>
    </row>
    <row r="34" spans="1:27" ht="6" customHeight="1">
      <c r="B34" s="34"/>
      <c r="C34" s="34"/>
      <c r="D34" s="28"/>
      <c r="E34" s="34"/>
      <c r="F34" s="34"/>
      <c r="G34" s="28"/>
      <c r="H34" s="35"/>
      <c r="I34" s="35"/>
      <c r="J34" s="35"/>
      <c r="K34" s="35"/>
      <c r="L34" s="35"/>
      <c r="M34" s="35"/>
      <c r="N34" s="35"/>
      <c r="O34" s="35"/>
      <c r="P34" s="35"/>
      <c r="Q34" s="35"/>
      <c r="R34" s="36"/>
      <c r="S34" s="36"/>
      <c r="T34" s="36"/>
      <c r="U34" s="36"/>
      <c r="V34" s="36"/>
      <c r="W34" s="36"/>
      <c r="X34" s="36"/>
      <c r="Y34" s="36"/>
      <c r="Z34" s="36"/>
      <c r="AA34" s="36"/>
    </row>
    <row r="35" spans="1:27" ht="18.75" customHeight="1">
      <c r="B35" s="236"/>
      <c r="C35" s="237"/>
      <c r="D35" s="28" t="s">
        <v>35</v>
      </c>
      <c r="E35" s="236"/>
      <c r="F35" s="237"/>
      <c r="G35" s="28" t="s">
        <v>36</v>
      </c>
      <c r="H35" s="238"/>
      <c r="I35" s="239"/>
      <c r="J35" s="239"/>
      <c r="K35" s="239"/>
      <c r="L35" s="239"/>
      <c r="M35" s="239"/>
      <c r="N35" s="239"/>
      <c r="O35" s="239"/>
      <c r="P35" s="239"/>
      <c r="Q35" s="239"/>
      <c r="R35" s="239"/>
      <c r="S35" s="239"/>
      <c r="T35" s="239"/>
      <c r="U35" s="239"/>
      <c r="V35" s="239"/>
      <c r="W35" s="239"/>
      <c r="X35" s="239"/>
      <c r="Y35" s="239"/>
      <c r="Z35" s="239"/>
      <c r="AA35" s="240"/>
    </row>
    <row r="36" spans="1:27" ht="6" customHeight="1">
      <c r="B36" s="34"/>
      <c r="C36" s="34"/>
      <c r="D36" s="28"/>
      <c r="E36" s="34"/>
      <c r="F36" s="34"/>
      <c r="G36" s="28"/>
      <c r="H36" s="35"/>
      <c r="I36" s="35"/>
      <c r="J36" s="35"/>
      <c r="K36" s="35"/>
      <c r="L36" s="35"/>
      <c r="M36" s="35"/>
      <c r="N36" s="35"/>
      <c r="O36" s="35"/>
      <c r="P36" s="35"/>
      <c r="Q36" s="35"/>
      <c r="R36" s="36"/>
      <c r="S36" s="36"/>
      <c r="T36" s="36"/>
      <c r="U36" s="36"/>
      <c r="V36" s="36"/>
      <c r="W36" s="36"/>
      <c r="X36" s="36"/>
      <c r="Y36" s="36"/>
      <c r="Z36" s="36"/>
      <c r="AA36" s="36"/>
    </row>
    <row r="37" spans="1:27" ht="18.75" customHeight="1">
      <c r="B37" s="236"/>
      <c r="C37" s="237"/>
      <c r="D37" s="28" t="s">
        <v>35</v>
      </c>
      <c r="E37" s="236"/>
      <c r="F37" s="237"/>
      <c r="G37" s="28" t="s">
        <v>36</v>
      </c>
      <c r="H37" s="238"/>
      <c r="I37" s="239"/>
      <c r="J37" s="239"/>
      <c r="K37" s="239"/>
      <c r="L37" s="239"/>
      <c r="M37" s="239"/>
      <c r="N37" s="239"/>
      <c r="O37" s="239"/>
      <c r="P37" s="239"/>
      <c r="Q37" s="239"/>
      <c r="R37" s="239"/>
      <c r="S37" s="239"/>
      <c r="T37" s="239"/>
      <c r="U37" s="239"/>
      <c r="V37" s="239"/>
      <c r="W37" s="239"/>
      <c r="X37" s="239"/>
      <c r="Y37" s="239"/>
      <c r="Z37" s="239"/>
      <c r="AA37" s="240"/>
    </row>
    <row r="38" spans="1:27" ht="6" customHeight="1">
      <c r="B38" s="34"/>
      <c r="C38" s="34"/>
      <c r="D38" s="28"/>
      <c r="E38" s="34"/>
      <c r="F38" s="34"/>
      <c r="G38" s="28"/>
      <c r="H38" s="35"/>
      <c r="I38" s="35"/>
      <c r="J38" s="35"/>
      <c r="K38" s="35"/>
      <c r="L38" s="35"/>
      <c r="M38" s="35"/>
      <c r="N38" s="35"/>
      <c r="O38" s="35"/>
      <c r="P38" s="35"/>
      <c r="Q38" s="35"/>
      <c r="R38" s="36"/>
      <c r="S38" s="36"/>
      <c r="T38" s="36"/>
      <c r="U38" s="36"/>
      <c r="V38" s="36"/>
      <c r="W38" s="36"/>
      <c r="X38" s="36"/>
      <c r="Y38" s="36"/>
      <c r="Z38" s="36"/>
      <c r="AA38" s="36"/>
    </row>
    <row r="39" spans="1:27" ht="18.75" customHeight="1">
      <c r="B39" s="236"/>
      <c r="C39" s="237"/>
      <c r="D39" s="28" t="s">
        <v>35</v>
      </c>
      <c r="E39" s="236"/>
      <c r="F39" s="237"/>
      <c r="G39" s="28" t="s">
        <v>36</v>
      </c>
      <c r="H39" s="238"/>
      <c r="I39" s="239"/>
      <c r="J39" s="239"/>
      <c r="K39" s="239"/>
      <c r="L39" s="239"/>
      <c r="M39" s="239"/>
      <c r="N39" s="239"/>
      <c r="O39" s="239"/>
      <c r="P39" s="239"/>
      <c r="Q39" s="239"/>
      <c r="R39" s="239"/>
      <c r="S39" s="239"/>
      <c r="T39" s="239"/>
      <c r="U39" s="239"/>
      <c r="V39" s="239"/>
      <c r="W39" s="239"/>
      <c r="X39" s="239"/>
      <c r="Y39" s="239"/>
      <c r="Z39" s="239"/>
      <c r="AA39" s="240"/>
    </row>
    <row r="40" spans="1:27" ht="6" customHeight="1">
      <c r="B40" s="34"/>
      <c r="C40" s="34"/>
      <c r="D40" s="28"/>
      <c r="E40" s="34"/>
      <c r="F40" s="34"/>
      <c r="G40" s="28"/>
      <c r="H40" s="35"/>
      <c r="I40" s="35"/>
      <c r="J40" s="35"/>
      <c r="K40" s="35"/>
      <c r="L40" s="35"/>
      <c r="M40" s="35"/>
      <c r="N40" s="35"/>
      <c r="O40" s="35"/>
      <c r="P40" s="35"/>
      <c r="Q40" s="35"/>
      <c r="R40" s="36"/>
      <c r="S40" s="36"/>
      <c r="T40" s="36"/>
      <c r="U40" s="36"/>
      <c r="V40" s="36"/>
      <c r="W40" s="36"/>
      <c r="X40" s="36"/>
      <c r="Y40" s="36"/>
      <c r="Z40" s="36"/>
      <c r="AA40" s="36"/>
    </row>
    <row r="41" spans="1:27" ht="18.75" customHeight="1">
      <c r="B41" s="236"/>
      <c r="C41" s="237"/>
      <c r="D41" s="28" t="s">
        <v>35</v>
      </c>
      <c r="E41" s="236"/>
      <c r="F41" s="237"/>
      <c r="G41" s="28" t="s">
        <v>36</v>
      </c>
      <c r="H41" s="238"/>
      <c r="I41" s="239"/>
      <c r="J41" s="239"/>
      <c r="K41" s="239"/>
      <c r="L41" s="239"/>
      <c r="M41" s="239"/>
      <c r="N41" s="239"/>
      <c r="O41" s="239"/>
      <c r="P41" s="239"/>
      <c r="Q41" s="239"/>
      <c r="R41" s="239"/>
      <c r="S41" s="239"/>
      <c r="T41" s="239"/>
      <c r="U41" s="239"/>
      <c r="V41" s="239"/>
      <c r="W41" s="239"/>
      <c r="X41" s="239"/>
      <c r="Y41" s="239"/>
      <c r="Z41" s="239"/>
      <c r="AA41" s="240"/>
    </row>
    <row r="42" spans="1:27" ht="6" customHeight="1">
      <c r="B42" s="34"/>
      <c r="C42" s="34"/>
      <c r="D42" s="28"/>
      <c r="E42" s="34"/>
      <c r="F42" s="34"/>
      <c r="G42" s="28"/>
      <c r="H42" s="35"/>
      <c r="I42" s="35"/>
      <c r="J42" s="35"/>
      <c r="K42" s="35"/>
      <c r="L42" s="35"/>
      <c r="M42" s="35"/>
      <c r="N42" s="35"/>
      <c r="O42" s="35"/>
      <c r="P42" s="35"/>
      <c r="Q42" s="35"/>
      <c r="R42" s="36"/>
      <c r="S42" s="36"/>
      <c r="T42" s="36"/>
      <c r="U42" s="36"/>
      <c r="V42" s="36"/>
      <c r="W42" s="36"/>
      <c r="X42" s="36"/>
      <c r="Y42" s="36"/>
      <c r="Z42" s="36"/>
      <c r="AA42" s="36"/>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C4:Y5"/>
    <mergeCell ref="U7:V7"/>
    <mergeCell ref="F9:P9"/>
    <mergeCell ref="B13:C13"/>
    <mergeCell ref="E13:F13"/>
    <mergeCell ref="H13:AA13"/>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27:C27"/>
    <mergeCell ref="E27:F27"/>
    <mergeCell ref="H27:AA27"/>
    <mergeCell ref="B29:C29"/>
    <mergeCell ref="E29:F29"/>
    <mergeCell ref="H29:AA29"/>
    <mergeCell ref="B31:C31"/>
    <mergeCell ref="E31:F31"/>
    <mergeCell ref="H31:AA31"/>
    <mergeCell ref="B33:C33"/>
    <mergeCell ref="E33:F33"/>
    <mergeCell ref="H33:AA33"/>
    <mergeCell ref="B35:C35"/>
    <mergeCell ref="E35:F35"/>
    <mergeCell ref="H35:AA35"/>
    <mergeCell ref="B37:C37"/>
    <mergeCell ref="E37:F37"/>
    <mergeCell ref="H37:AA37"/>
    <mergeCell ref="B39:C39"/>
    <mergeCell ref="E39:F39"/>
    <mergeCell ref="H39:AA39"/>
    <mergeCell ref="B41:C41"/>
    <mergeCell ref="E41:F41"/>
    <mergeCell ref="H41:AA41"/>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1"/>
  <sheetViews>
    <sheetView showGridLines="0" showRowColHeaders="0" zoomScaleNormal="100" workbookViewId="0"/>
  </sheetViews>
  <sheetFormatPr defaultColWidth="9" defaultRowHeight="13.5"/>
  <cols>
    <col min="1" max="19" width="3" style="21" customWidth="1"/>
    <col min="20" max="23" width="3" style="1" customWidth="1"/>
    <col min="24" max="24" width="3.375" style="1" customWidth="1"/>
    <col min="25" max="25" width="3" style="1" customWidth="1"/>
    <col min="26" max="26" width="3.375" style="1" customWidth="1"/>
    <col min="27" max="27" width="3" style="1" customWidth="1"/>
    <col min="28" max="28" width="6.125" style="1" customWidth="1"/>
    <col min="29" max="16384" width="9" style="1"/>
  </cols>
  <sheetData>
    <row r="1" spans="1:28" s="2" customFormat="1" ht="12" customHeight="1">
      <c r="A1" s="17" t="s">
        <v>9</v>
      </c>
      <c r="B1" s="17"/>
      <c r="C1" s="17"/>
      <c r="D1" s="17"/>
      <c r="E1" s="17"/>
      <c r="F1" s="18"/>
      <c r="G1" s="17"/>
      <c r="H1" s="17"/>
      <c r="I1" s="17"/>
      <c r="J1" s="17"/>
      <c r="K1" s="17"/>
      <c r="L1" s="17"/>
      <c r="M1" s="17"/>
      <c r="N1" s="17"/>
      <c r="O1" s="17"/>
      <c r="P1" s="17"/>
      <c r="Q1" s="17"/>
      <c r="R1" s="276" t="s">
        <v>10</v>
      </c>
      <c r="S1" s="276"/>
      <c r="T1" s="276"/>
      <c r="U1" s="276"/>
      <c r="V1" s="276"/>
      <c r="W1" s="276"/>
      <c r="X1" s="276"/>
      <c r="Y1" s="276"/>
      <c r="Z1" s="276"/>
      <c r="AA1" s="276"/>
      <c r="AB1" s="276"/>
    </row>
    <row r="2" spans="1:28" ht="12" customHeight="1">
      <c r="A2" s="20"/>
      <c r="B2" s="20"/>
      <c r="C2" s="20"/>
      <c r="D2" s="20"/>
      <c r="E2" s="20"/>
      <c r="F2" s="20"/>
      <c r="G2" s="20"/>
      <c r="H2" s="20"/>
      <c r="I2" s="20"/>
      <c r="J2" s="20"/>
      <c r="K2" s="20"/>
      <c r="L2" s="20"/>
      <c r="M2" s="20"/>
      <c r="N2" s="20"/>
      <c r="O2" s="20"/>
      <c r="P2" s="20"/>
      <c r="Q2" s="20"/>
      <c r="R2" s="29"/>
      <c r="S2" s="29"/>
      <c r="T2" s="29"/>
      <c r="U2" s="29"/>
      <c r="V2" s="29"/>
      <c r="W2" s="29"/>
      <c r="X2" s="29"/>
      <c r="Y2" s="29"/>
      <c r="Z2" s="29"/>
      <c r="AA2" s="29"/>
      <c r="AB2" s="142" t="s">
        <v>211</v>
      </c>
    </row>
    <row r="3" spans="1:28" ht="9.6" customHeight="1">
      <c r="S3" s="26"/>
    </row>
    <row r="4" spans="1:28" ht="11.45" customHeight="1">
      <c r="C4" s="1"/>
      <c r="D4" s="241" t="s">
        <v>245</v>
      </c>
      <c r="E4" s="242"/>
      <c r="F4" s="242"/>
      <c r="G4" s="242"/>
      <c r="H4" s="242"/>
      <c r="I4" s="242"/>
      <c r="J4" s="242"/>
      <c r="K4" s="242"/>
      <c r="L4" s="242"/>
      <c r="M4" s="242"/>
      <c r="N4" s="242"/>
      <c r="O4" s="242"/>
      <c r="P4" s="242"/>
      <c r="Q4" s="242"/>
      <c r="R4" s="242"/>
      <c r="S4" s="242"/>
      <c r="T4" s="242"/>
      <c r="U4" s="242"/>
      <c r="V4" s="242"/>
      <c r="W4" s="242"/>
      <c r="X4" s="242"/>
      <c r="Y4" s="242"/>
      <c r="Z4" s="243"/>
    </row>
    <row r="5" spans="1:28" ht="11.45" customHeight="1">
      <c r="C5" s="27"/>
      <c r="D5" s="244"/>
      <c r="E5" s="245"/>
      <c r="F5" s="245"/>
      <c r="G5" s="245"/>
      <c r="H5" s="245"/>
      <c r="I5" s="245"/>
      <c r="J5" s="245"/>
      <c r="K5" s="245"/>
      <c r="L5" s="245"/>
      <c r="M5" s="245"/>
      <c r="N5" s="245"/>
      <c r="O5" s="245"/>
      <c r="P5" s="245"/>
      <c r="Q5" s="245"/>
      <c r="R5" s="245"/>
      <c r="S5" s="245"/>
      <c r="T5" s="245"/>
      <c r="U5" s="245"/>
      <c r="V5" s="245"/>
      <c r="W5" s="245"/>
      <c r="X5" s="245"/>
      <c r="Y5" s="245"/>
      <c r="Z5" s="246"/>
    </row>
    <row r="6" spans="1:28" ht="10.9" customHeight="1">
      <c r="F6" s="22"/>
      <c r="S6" s="1"/>
    </row>
    <row r="7" spans="1:28" s="8" customFormat="1" ht="24" customHeight="1">
      <c r="B7" s="164" t="s">
        <v>34</v>
      </c>
      <c r="D7" s="52"/>
      <c r="E7" s="52"/>
      <c r="F7" s="248">
        <f>'１'!F12</f>
        <v>0</v>
      </c>
      <c r="G7" s="249"/>
      <c r="H7" s="249"/>
      <c r="I7" s="249"/>
      <c r="J7" s="249"/>
      <c r="K7" s="249"/>
      <c r="L7" s="249"/>
      <c r="M7" s="249"/>
      <c r="N7" s="249"/>
      <c r="O7" s="249"/>
      <c r="P7" s="250"/>
      <c r="Q7" s="9"/>
      <c r="R7" s="164"/>
      <c r="S7" s="14"/>
      <c r="T7" s="14"/>
      <c r="U7" s="14"/>
      <c r="V7" s="14"/>
      <c r="W7" s="14"/>
      <c r="X7" s="14"/>
      <c r="Y7" s="14"/>
      <c r="Z7" s="14"/>
      <c r="AA7" s="14"/>
    </row>
    <row r="8" spans="1:28" ht="10.9" customHeight="1">
      <c r="F8" s="22"/>
      <c r="S8" s="1"/>
    </row>
    <row r="9" spans="1:28">
      <c r="A9" s="58" t="s">
        <v>244</v>
      </c>
      <c r="B9" s="175"/>
      <c r="C9" s="175"/>
      <c r="D9" s="176" t="s">
        <v>292</v>
      </c>
      <c r="E9" s="175"/>
      <c r="F9" s="175"/>
      <c r="G9" s="175"/>
      <c r="H9" s="175"/>
      <c r="I9" s="175"/>
      <c r="J9" s="175"/>
      <c r="K9" s="175"/>
      <c r="L9" s="175"/>
      <c r="M9" s="175"/>
      <c r="N9" s="175"/>
      <c r="O9" s="175"/>
      <c r="P9" s="175"/>
      <c r="Q9" s="175"/>
      <c r="R9" s="175"/>
      <c r="S9" s="175"/>
    </row>
    <row r="10" spans="1:28">
      <c r="A10" s="58"/>
      <c r="C10" s="175"/>
      <c r="D10" s="176" t="s">
        <v>293</v>
      </c>
      <c r="E10" s="175"/>
      <c r="F10" s="175"/>
      <c r="G10" s="175"/>
      <c r="H10" s="175"/>
      <c r="I10" s="175"/>
      <c r="J10" s="175"/>
      <c r="K10" s="175"/>
      <c r="L10" s="175"/>
      <c r="M10" s="175"/>
      <c r="N10" s="175"/>
      <c r="O10" s="175"/>
      <c r="P10" s="175"/>
      <c r="Q10" s="175"/>
      <c r="R10" s="175"/>
      <c r="S10" s="175"/>
    </row>
    <row r="11" spans="1:28" ht="24" customHeight="1">
      <c r="A11" s="177"/>
      <c r="B11" s="256" t="s">
        <v>254</v>
      </c>
      <c r="C11" s="256"/>
      <c r="D11" s="256"/>
      <c r="E11" s="256"/>
      <c r="F11" s="256"/>
      <c r="G11" s="271" t="s">
        <v>16</v>
      </c>
      <c r="H11" s="272"/>
      <c r="I11" s="272"/>
      <c r="J11" s="272"/>
      <c r="K11" s="272"/>
      <c r="L11" s="272"/>
      <c r="M11" s="272"/>
      <c r="N11" s="272"/>
      <c r="O11" s="272"/>
      <c r="P11" s="272"/>
      <c r="Q11" s="272"/>
      <c r="R11" s="272"/>
      <c r="S11" s="247"/>
      <c r="T11" s="273" t="s">
        <v>19</v>
      </c>
      <c r="U11" s="274"/>
      <c r="V11" s="274"/>
      <c r="W11" s="274"/>
      <c r="X11" s="275"/>
      <c r="Y11" s="273" t="s">
        <v>255</v>
      </c>
      <c r="Z11" s="274"/>
      <c r="AA11" s="274"/>
      <c r="AB11" s="275"/>
    </row>
    <row r="12" spans="1:28" ht="26.25" customHeight="1">
      <c r="A12" s="180">
        <v>1</v>
      </c>
      <c r="B12" s="251"/>
      <c r="C12" s="251"/>
      <c r="D12" s="251"/>
      <c r="E12" s="251"/>
      <c r="F12" s="251"/>
      <c r="G12" s="264"/>
      <c r="H12" s="265"/>
      <c r="I12" s="265"/>
      <c r="J12" s="265"/>
      <c r="K12" s="265"/>
      <c r="L12" s="265"/>
      <c r="M12" s="265"/>
      <c r="N12" s="265"/>
      <c r="O12" s="265"/>
      <c r="P12" s="265"/>
      <c r="Q12" s="265"/>
      <c r="R12" s="265"/>
      <c r="S12" s="266"/>
      <c r="T12" s="267"/>
      <c r="U12" s="265"/>
      <c r="V12" s="265"/>
      <c r="W12" s="265"/>
      <c r="X12" s="266"/>
      <c r="Y12" s="268"/>
      <c r="Z12" s="269"/>
      <c r="AA12" s="269"/>
      <c r="AB12" s="270"/>
    </row>
    <row r="13" spans="1:28" ht="26.25" customHeight="1">
      <c r="A13" s="180">
        <v>2</v>
      </c>
      <c r="B13" s="251"/>
      <c r="C13" s="251"/>
      <c r="D13" s="251"/>
      <c r="E13" s="251"/>
      <c r="F13" s="251"/>
      <c r="G13" s="264"/>
      <c r="H13" s="265"/>
      <c r="I13" s="265"/>
      <c r="J13" s="265"/>
      <c r="K13" s="265"/>
      <c r="L13" s="265"/>
      <c r="M13" s="265"/>
      <c r="N13" s="265"/>
      <c r="O13" s="265"/>
      <c r="P13" s="265"/>
      <c r="Q13" s="265"/>
      <c r="R13" s="265"/>
      <c r="S13" s="266"/>
      <c r="T13" s="267"/>
      <c r="U13" s="265"/>
      <c r="V13" s="265"/>
      <c r="W13" s="265"/>
      <c r="X13" s="266"/>
      <c r="Y13" s="268"/>
      <c r="Z13" s="269"/>
      <c r="AA13" s="269"/>
      <c r="AB13" s="270"/>
    </row>
    <row r="14" spans="1:28" ht="26.25" customHeight="1">
      <c r="A14" s="180">
        <v>3</v>
      </c>
      <c r="B14" s="251"/>
      <c r="C14" s="251"/>
      <c r="D14" s="251"/>
      <c r="E14" s="251"/>
      <c r="F14" s="251"/>
      <c r="G14" s="264"/>
      <c r="H14" s="265"/>
      <c r="I14" s="265"/>
      <c r="J14" s="265"/>
      <c r="K14" s="265"/>
      <c r="L14" s="265"/>
      <c r="M14" s="265"/>
      <c r="N14" s="265"/>
      <c r="O14" s="265"/>
      <c r="P14" s="265"/>
      <c r="Q14" s="265"/>
      <c r="R14" s="265"/>
      <c r="S14" s="266"/>
      <c r="T14" s="267"/>
      <c r="U14" s="265"/>
      <c r="V14" s="265"/>
      <c r="W14" s="265"/>
      <c r="X14" s="266"/>
      <c r="Y14" s="268"/>
      <c r="Z14" s="269"/>
      <c r="AA14" s="269"/>
      <c r="AB14" s="270"/>
    </row>
    <row r="15" spans="1:28" ht="11.25" customHeight="1">
      <c r="S15" s="1"/>
    </row>
    <row r="16" spans="1:28" s="19" customFormat="1" ht="12">
      <c r="A16" s="58" t="s">
        <v>256</v>
      </c>
      <c r="B16" s="58"/>
      <c r="C16" s="58"/>
      <c r="D16" s="63" t="s">
        <v>70</v>
      </c>
      <c r="F16" s="58"/>
      <c r="H16" s="58"/>
      <c r="I16" s="58"/>
      <c r="J16" s="58"/>
      <c r="K16" s="58"/>
      <c r="L16" s="58"/>
      <c r="M16" s="58"/>
      <c r="N16" s="58"/>
      <c r="O16" s="58"/>
      <c r="P16" s="58"/>
      <c r="Q16" s="58"/>
      <c r="R16" s="58"/>
    </row>
    <row r="17" spans="1:28" s="19" customFormat="1" ht="12">
      <c r="A17" s="58"/>
      <c r="B17" s="58"/>
      <c r="C17" s="58"/>
      <c r="D17" s="63" t="s">
        <v>257</v>
      </c>
      <c r="F17" s="58"/>
      <c r="H17" s="58"/>
      <c r="I17" s="58"/>
      <c r="J17" s="58"/>
      <c r="K17" s="58"/>
      <c r="L17" s="58"/>
      <c r="M17" s="58"/>
      <c r="O17" s="58"/>
      <c r="P17" s="58"/>
      <c r="Q17" s="58"/>
      <c r="R17" s="58"/>
    </row>
    <row r="18" spans="1:28" s="19" customFormat="1" ht="12">
      <c r="A18" s="58"/>
      <c r="B18" s="58"/>
      <c r="C18" s="58"/>
      <c r="D18" s="63" t="s">
        <v>294</v>
      </c>
      <c r="F18" s="58"/>
      <c r="H18" s="58"/>
      <c r="I18" s="58"/>
      <c r="J18" s="58"/>
      <c r="K18" s="58"/>
      <c r="L18" s="58"/>
      <c r="M18" s="58"/>
      <c r="O18" s="58"/>
      <c r="P18" s="58"/>
      <c r="Q18" s="58"/>
      <c r="R18" s="58"/>
    </row>
    <row r="19" spans="1:28" ht="18.75" customHeight="1">
      <c r="A19" s="177"/>
      <c r="B19" s="271" t="s">
        <v>17</v>
      </c>
      <c r="C19" s="272"/>
      <c r="D19" s="272"/>
      <c r="E19" s="272"/>
      <c r="F19" s="272"/>
      <c r="G19" s="272"/>
      <c r="H19" s="272"/>
      <c r="I19" s="272"/>
      <c r="J19" s="272"/>
      <c r="K19" s="272"/>
      <c r="L19" s="272"/>
      <c r="M19" s="272"/>
      <c r="N19" s="272"/>
      <c r="O19" s="272"/>
      <c r="P19" s="272"/>
      <c r="Q19" s="272"/>
      <c r="R19" s="272"/>
      <c r="S19" s="272"/>
      <c r="T19" s="272"/>
      <c r="U19" s="272"/>
      <c r="V19" s="272"/>
      <c r="W19" s="273" t="s">
        <v>258</v>
      </c>
      <c r="X19" s="274"/>
      <c r="Y19" s="274"/>
      <c r="Z19" s="274"/>
      <c r="AA19" s="274"/>
      <c r="AB19" s="275"/>
    </row>
    <row r="20" spans="1:28" ht="22.5" customHeight="1">
      <c r="A20" s="180">
        <v>1</v>
      </c>
      <c r="B20" s="262"/>
      <c r="C20" s="263"/>
      <c r="D20" s="263"/>
      <c r="E20" s="263"/>
      <c r="F20" s="263"/>
      <c r="G20" s="263"/>
      <c r="H20" s="263"/>
      <c r="I20" s="263"/>
      <c r="J20" s="263"/>
      <c r="K20" s="263"/>
      <c r="L20" s="263"/>
      <c r="M20" s="263"/>
      <c r="N20" s="263"/>
      <c r="O20" s="263"/>
      <c r="P20" s="263"/>
      <c r="Q20" s="263"/>
      <c r="R20" s="263"/>
      <c r="S20" s="263"/>
      <c r="T20" s="263"/>
      <c r="U20" s="263"/>
      <c r="V20" s="263"/>
      <c r="W20" s="259"/>
      <c r="X20" s="260"/>
      <c r="Y20" s="260"/>
      <c r="Z20" s="260"/>
      <c r="AA20" s="260"/>
      <c r="AB20" s="261"/>
    </row>
    <row r="21" spans="1:28" ht="22.5" customHeight="1">
      <c r="A21" s="180">
        <v>2</v>
      </c>
      <c r="B21" s="262"/>
      <c r="C21" s="263"/>
      <c r="D21" s="263"/>
      <c r="E21" s="263"/>
      <c r="F21" s="263"/>
      <c r="G21" s="263"/>
      <c r="H21" s="263"/>
      <c r="I21" s="263"/>
      <c r="J21" s="263"/>
      <c r="K21" s="263"/>
      <c r="L21" s="263"/>
      <c r="M21" s="263"/>
      <c r="N21" s="263"/>
      <c r="O21" s="263"/>
      <c r="P21" s="263"/>
      <c r="Q21" s="263"/>
      <c r="R21" s="263"/>
      <c r="S21" s="263"/>
      <c r="T21" s="263"/>
      <c r="U21" s="263"/>
      <c r="V21" s="263"/>
      <c r="W21" s="259"/>
      <c r="X21" s="260"/>
      <c r="Y21" s="260"/>
      <c r="Z21" s="260"/>
      <c r="AA21" s="260"/>
      <c r="AB21" s="261"/>
    </row>
    <row r="22" spans="1:28" ht="22.5" customHeight="1">
      <c r="A22" s="180">
        <v>3</v>
      </c>
      <c r="B22" s="262"/>
      <c r="C22" s="263"/>
      <c r="D22" s="263"/>
      <c r="E22" s="263"/>
      <c r="F22" s="263"/>
      <c r="G22" s="263"/>
      <c r="H22" s="263"/>
      <c r="I22" s="263"/>
      <c r="J22" s="263"/>
      <c r="K22" s="263"/>
      <c r="L22" s="263"/>
      <c r="M22" s="263"/>
      <c r="N22" s="263"/>
      <c r="O22" s="263"/>
      <c r="P22" s="263"/>
      <c r="Q22" s="263"/>
      <c r="R22" s="263"/>
      <c r="S22" s="263"/>
      <c r="T22" s="263"/>
      <c r="U22" s="263"/>
      <c r="V22" s="263"/>
      <c r="W22" s="259"/>
      <c r="X22" s="260"/>
      <c r="Y22" s="260"/>
      <c r="Z22" s="260"/>
      <c r="AA22" s="260"/>
      <c r="AB22" s="261"/>
    </row>
    <row r="23" spans="1:28" ht="22.5" customHeight="1">
      <c r="A23" s="180">
        <v>4</v>
      </c>
      <c r="B23" s="262"/>
      <c r="C23" s="263"/>
      <c r="D23" s="263"/>
      <c r="E23" s="263"/>
      <c r="F23" s="263"/>
      <c r="G23" s="263"/>
      <c r="H23" s="263"/>
      <c r="I23" s="263"/>
      <c r="J23" s="263"/>
      <c r="K23" s="263"/>
      <c r="L23" s="263"/>
      <c r="M23" s="263"/>
      <c r="N23" s="263"/>
      <c r="O23" s="263"/>
      <c r="P23" s="263"/>
      <c r="Q23" s="263"/>
      <c r="R23" s="263"/>
      <c r="S23" s="263"/>
      <c r="T23" s="263"/>
      <c r="U23" s="263"/>
      <c r="V23" s="263"/>
      <c r="W23" s="259"/>
      <c r="X23" s="260"/>
      <c r="Y23" s="260"/>
      <c r="Z23" s="260"/>
      <c r="AA23" s="260"/>
      <c r="AB23" s="261"/>
    </row>
    <row r="24" spans="1:28" ht="22.5" customHeight="1">
      <c r="A24" s="180">
        <v>5</v>
      </c>
      <c r="B24" s="262"/>
      <c r="C24" s="263"/>
      <c r="D24" s="263"/>
      <c r="E24" s="263"/>
      <c r="F24" s="263"/>
      <c r="G24" s="263"/>
      <c r="H24" s="263"/>
      <c r="I24" s="263"/>
      <c r="J24" s="263"/>
      <c r="K24" s="263"/>
      <c r="L24" s="263"/>
      <c r="M24" s="263"/>
      <c r="N24" s="263"/>
      <c r="O24" s="263"/>
      <c r="P24" s="263"/>
      <c r="Q24" s="263"/>
      <c r="R24" s="263"/>
      <c r="S24" s="263"/>
      <c r="T24" s="263"/>
      <c r="U24" s="263"/>
      <c r="V24" s="263"/>
      <c r="W24" s="259"/>
      <c r="X24" s="260"/>
      <c r="Y24" s="260"/>
      <c r="Z24" s="260"/>
      <c r="AA24" s="260"/>
      <c r="AB24" s="261"/>
    </row>
    <row r="25" spans="1:28" ht="22.5" customHeight="1">
      <c r="A25" s="180">
        <v>6</v>
      </c>
      <c r="B25" s="262"/>
      <c r="C25" s="263"/>
      <c r="D25" s="263"/>
      <c r="E25" s="263"/>
      <c r="F25" s="263"/>
      <c r="G25" s="263"/>
      <c r="H25" s="263"/>
      <c r="I25" s="263"/>
      <c r="J25" s="263"/>
      <c r="K25" s="263"/>
      <c r="L25" s="263"/>
      <c r="M25" s="263"/>
      <c r="N25" s="263"/>
      <c r="O25" s="263"/>
      <c r="P25" s="263"/>
      <c r="Q25" s="263"/>
      <c r="R25" s="263"/>
      <c r="S25" s="263"/>
      <c r="T25" s="263"/>
      <c r="U25" s="263"/>
      <c r="V25" s="263"/>
      <c r="W25" s="259"/>
      <c r="X25" s="260"/>
      <c r="Y25" s="260"/>
      <c r="Z25" s="260"/>
      <c r="AA25" s="260"/>
      <c r="AB25" s="261"/>
    </row>
    <row r="26" spans="1:28" ht="22.5" customHeight="1">
      <c r="A26" s="180">
        <v>7</v>
      </c>
      <c r="B26" s="257" t="s">
        <v>253</v>
      </c>
      <c r="C26" s="258"/>
      <c r="D26" s="258"/>
      <c r="E26" s="258"/>
      <c r="F26" s="258"/>
      <c r="G26" s="258"/>
      <c r="H26" s="258"/>
      <c r="I26" s="258"/>
      <c r="J26" s="258"/>
      <c r="K26" s="258"/>
      <c r="L26" s="258"/>
      <c r="M26" s="258"/>
      <c r="N26" s="258"/>
      <c r="O26" s="258"/>
      <c r="P26" s="258"/>
      <c r="Q26" s="258"/>
      <c r="R26" s="258"/>
      <c r="S26" s="258"/>
      <c r="T26" s="258"/>
      <c r="U26" s="258"/>
      <c r="V26" s="258"/>
      <c r="W26" s="259"/>
      <c r="X26" s="260"/>
      <c r="Y26" s="260"/>
      <c r="Z26" s="260"/>
      <c r="AA26" s="260"/>
      <c r="AB26" s="261"/>
    </row>
    <row r="27" spans="1:28" ht="11.25" customHeight="1">
      <c r="C27" s="104"/>
      <c r="D27" s="178"/>
      <c r="E27" s="178"/>
      <c r="F27" s="178"/>
      <c r="G27" s="178"/>
      <c r="H27" s="178"/>
      <c r="I27" s="178"/>
      <c r="J27" s="178"/>
      <c r="K27" s="178"/>
      <c r="L27" s="178"/>
      <c r="M27" s="178"/>
      <c r="N27" s="178"/>
      <c r="O27" s="178"/>
      <c r="P27" s="178"/>
      <c r="Q27" s="178"/>
      <c r="R27" s="178"/>
      <c r="S27" s="178"/>
      <c r="T27" s="104"/>
      <c r="U27" s="104"/>
      <c r="V27" s="104"/>
      <c r="W27" s="104"/>
      <c r="X27" s="104"/>
      <c r="Y27" s="104"/>
      <c r="Z27" s="104"/>
      <c r="AA27" s="104"/>
      <c r="AB27" s="104"/>
    </row>
    <row r="28" spans="1:28" s="19" customFormat="1" ht="12">
      <c r="A28" s="21" t="s">
        <v>259</v>
      </c>
      <c r="B28" s="21"/>
      <c r="C28" s="21"/>
      <c r="D28" s="21"/>
      <c r="E28" s="21"/>
      <c r="F28" s="21"/>
      <c r="G28" s="21"/>
      <c r="H28" s="21"/>
      <c r="I28" s="21"/>
      <c r="J28" s="21"/>
      <c r="K28" s="21"/>
      <c r="L28" s="21"/>
      <c r="M28" s="21"/>
      <c r="N28" s="21"/>
      <c r="O28" s="21"/>
      <c r="P28" s="21"/>
      <c r="Q28" s="21"/>
      <c r="R28" s="21"/>
    </row>
    <row r="29" spans="1:28" s="19" customFormat="1" ht="12.75" customHeight="1">
      <c r="A29" s="21"/>
      <c r="B29" s="63" t="s">
        <v>260</v>
      </c>
      <c r="C29" s="21"/>
      <c r="D29" s="21"/>
      <c r="E29" s="21"/>
      <c r="F29" s="21"/>
      <c r="G29" s="21"/>
      <c r="H29" s="21"/>
      <c r="I29" s="21"/>
      <c r="J29" s="21"/>
      <c r="K29" s="21"/>
      <c r="L29" s="21"/>
      <c r="M29" s="21"/>
      <c r="N29" s="21"/>
      <c r="O29" s="21"/>
      <c r="P29" s="21"/>
      <c r="Q29" s="21"/>
      <c r="R29" s="21"/>
    </row>
    <row r="30" spans="1:28" ht="19.899999999999999" customHeight="1">
      <c r="A30" s="177"/>
      <c r="B30" s="251" t="s">
        <v>53</v>
      </c>
      <c r="C30" s="251"/>
      <c r="D30" s="251"/>
      <c r="E30" s="251"/>
      <c r="F30" s="251"/>
      <c r="G30" s="251"/>
      <c r="H30" s="251"/>
      <c r="I30" s="251"/>
      <c r="J30" s="251"/>
      <c r="K30" s="251"/>
      <c r="L30" s="251"/>
      <c r="M30" s="251"/>
      <c r="N30" s="251"/>
      <c r="O30" s="251"/>
      <c r="P30" s="251"/>
      <c r="Q30" s="251"/>
      <c r="R30" s="251"/>
      <c r="S30" s="251"/>
      <c r="T30" s="251"/>
      <c r="U30" s="251"/>
      <c r="V30" s="251"/>
      <c r="W30" s="256" t="s">
        <v>258</v>
      </c>
      <c r="X30" s="256"/>
      <c r="Y30" s="256"/>
      <c r="Z30" s="256"/>
      <c r="AA30" s="256"/>
      <c r="AB30" s="256"/>
    </row>
    <row r="31" spans="1:28" ht="22.5" customHeight="1">
      <c r="A31" s="180">
        <v>1</v>
      </c>
      <c r="B31" s="254"/>
      <c r="C31" s="254"/>
      <c r="D31" s="254"/>
      <c r="E31" s="254"/>
      <c r="F31" s="254"/>
      <c r="G31" s="254"/>
      <c r="H31" s="254"/>
      <c r="I31" s="254"/>
      <c r="J31" s="254"/>
      <c r="K31" s="254"/>
      <c r="L31" s="254"/>
      <c r="M31" s="254"/>
      <c r="N31" s="254"/>
      <c r="O31" s="254"/>
      <c r="P31" s="254"/>
      <c r="Q31" s="254"/>
      <c r="R31" s="254"/>
      <c r="S31" s="254"/>
      <c r="T31" s="254"/>
      <c r="U31" s="254"/>
      <c r="V31" s="254"/>
      <c r="W31" s="255"/>
      <c r="X31" s="255"/>
      <c r="Y31" s="255"/>
      <c r="Z31" s="255"/>
      <c r="AA31" s="255"/>
      <c r="AB31" s="255"/>
    </row>
    <row r="32" spans="1:28" ht="22.5" customHeight="1">
      <c r="A32" s="180">
        <v>2</v>
      </c>
      <c r="B32" s="254"/>
      <c r="C32" s="254"/>
      <c r="D32" s="254"/>
      <c r="E32" s="254"/>
      <c r="F32" s="254"/>
      <c r="G32" s="254"/>
      <c r="H32" s="254"/>
      <c r="I32" s="254"/>
      <c r="J32" s="254"/>
      <c r="K32" s="254"/>
      <c r="L32" s="254"/>
      <c r="M32" s="254"/>
      <c r="N32" s="254"/>
      <c r="O32" s="254"/>
      <c r="P32" s="254"/>
      <c r="Q32" s="254"/>
      <c r="R32" s="254"/>
      <c r="S32" s="254"/>
      <c r="T32" s="254"/>
      <c r="U32" s="254"/>
      <c r="V32" s="254"/>
      <c r="W32" s="255"/>
      <c r="X32" s="255"/>
      <c r="Y32" s="255"/>
      <c r="Z32" s="255"/>
      <c r="AA32" s="255"/>
      <c r="AB32" s="255"/>
    </row>
    <row r="33" spans="1:28" ht="22.5" customHeight="1">
      <c r="A33" s="180">
        <v>3</v>
      </c>
      <c r="B33" s="254"/>
      <c r="C33" s="254"/>
      <c r="D33" s="254"/>
      <c r="E33" s="254"/>
      <c r="F33" s="254"/>
      <c r="G33" s="254"/>
      <c r="H33" s="254"/>
      <c r="I33" s="254"/>
      <c r="J33" s="254"/>
      <c r="K33" s="254"/>
      <c r="L33" s="254"/>
      <c r="M33" s="254"/>
      <c r="N33" s="254"/>
      <c r="O33" s="254"/>
      <c r="P33" s="254"/>
      <c r="Q33" s="254"/>
      <c r="R33" s="254"/>
      <c r="S33" s="254"/>
      <c r="T33" s="254"/>
      <c r="U33" s="254"/>
      <c r="V33" s="254"/>
      <c r="W33" s="255"/>
      <c r="X33" s="255"/>
      <c r="Y33" s="255"/>
      <c r="Z33" s="255"/>
      <c r="AA33" s="255"/>
      <c r="AB33" s="255"/>
    </row>
    <row r="34" spans="1:28" ht="6" customHeight="1">
      <c r="F34" s="22"/>
      <c r="S34" s="1"/>
    </row>
    <row r="35" spans="1:28">
      <c r="A35" s="58" t="s">
        <v>261</v>
      </c>
      <c r="B35" s="58"/>
      <c r="C35" s="58"/>
      <c r="D35" s="58"/>
      <c r="E35" s="58"/>
      <c r="F35" s="58"/>
      <c r="G35" s="1"/>
      <c r="H35" s="1"/>
      <c r="I35" s="58"/>
      <c r="J35" s="1"/>
      <c r="K35" s="58"/>
      <c r="L35" s="58"/>
      <c r="M35" s="58"/>
      <c r="N35" s="58"/>
      <c r="O35" s="58"/>
      <c r="P35" s="58"/>
      <c r="Q35" s="58"/>
      <c r="R35" s="1"/>
      <c r="S35" s="1"/>
    </row>
    <row r="36" spans="1:28">
      <c r="A36" s="58"/>
      <c r="B36" s="63" t="s">
        <v>262</v>
      </c>
      <c r="C36" s="58"/>
      <c r="D36" s="58"/>
      <c r="E36" s="58"/>
      <c r="F36" s="58"/>
      <c r="G36" s="1"/>
      <c r="H36" s="1"/>
      <c r="I36" s="58"/>
      <c r="J36" s="1"/>
      <c r="K36" s="58"/>
      <c r="L36" s="58"/>
      <c r="M36" s="58"/>
      <c r="N36" s="58"/>
      <c r="O36" s="58"/>
      <c r="P36" s="58"/>
      <c r="Q36" s="58"/>
      <c r="R36" s="1"/>
      <c r="S36" s="1"/>
    </row>
    <row r="37" spans="1:28" ht="21" customHeight="1">
      <c r="A37" s="177"/>
      <c r="B37" s="251" t="s">
        <v>48</v>
      </c>
      <c r="C37" s="251"/>
      <c r="D37" s="251"/>
      <c r="E37" s="251"/>
      <c r="F37" s="251"/>
      <c r="G37" s="251"/>
      <c r="H37" s="251"/>
      <c r="I37" s="251"/>
      <c r="J37" s="251"/>
      <c r="K37" s="251"/>
      <c r="L37" s="251"/>
      <c r="M37" s="251"/>
      <c r="N37" s="251"/>
      <c r="O37" s="251"/>
      <c r="P37" s="251"/>
      <c r="Q37" s="251"/>
      <c r="R37" s="251"/>
      <c r="S37" s="251"/>
      <c r="T37" s="256" t="s">
        <v>69</v>
      </c>
      <c r="U37" s="256"/>
      <c r="V37" s="256"/>
      <c r="W37" s="256"/>
      <c r="X37" s="256"/>
      <c r="Y37" s="256" t="s">
        <v>52</v>
      </c>
      <c r="Z37" s="256"/>
      <c r="AA37" s="256"/>
      <c r="AB37" s="256"/>
    </row>
    <row r="38" spans="1:28" ht="22.5" customHeight="1">
      <c r="A38" s="180">
        <v>1</v>
      </c>
      <c r="B38" s="251"/>
      <c r="C38" s="251"/>
      <c r="D38" s="251"/>
      <c r="E38" s="251"/>
      <c r="F38" s="251"/>
      <c r="G38" s="251"/>
      <c r="H38" s="251"/>
      <c r="I38" s="251"/>
      <c r="J38" s="251"/>
      <c r="K38" s="251"/>
      <c r="L38" s="251"/>
      <c r="M38" s="251"/>
      <c r="N38" s="251"/>
      <c r="O38" s="251"/>
      <c r="P38" s="251"/>
      <c r="Q38" s="251"/>
      <c r="R38" s="251"/>
      <c r="S38" s="251"/>
      <c r="T38" s="252"/>
      <c r="U38" s="252"/>
      <c r="V38" s="252"/>
      <c r="W38" s="252"/>
      <c r="X38" s="252"/>
      <c r="Y38" s="253"/>
      <c r="Z38" s="253"/>
      <c r="AA38" s="253"/>
      <c r="AB38" s="253"/>
    </row>
    <row r="39" spans="1:28" ht="22.5" customHeight="1">
      <c r="A39" s="180">
        <v>2</v>
      </c>
      <c r="B39" s="251"/>
      <c r="C39" s="251"/>
      <c r="D39" s="251"/>
      <c r="E39" s="251"/>
      <c r="F39" s="251"/>
      <c r="G39" s="251"/>
      <c r="H39" s="251"/>
      <c r="I39" s="251"/>
      <c r="J39" s="251"/>
      <c r="K39" s="251"/>
      <c r="L39" s="251"/>
      <c r="M39" s="251"/>
      <c r="N39" s="251"/>
      <c r="O39" s="251"/>
      <c r="P39" s="251"/>
      <c r="Q39" s="251"/>
      <c r="R39" s="251"/>
      <c r="S39" s="251"/>
      <c r="T39" s="252"/>
      <c r="U39" s="252"/>
      <c r="V39" s="252"/>
      <c r="W39" s="252"/>
      <c r="X39" s="252"/>
      <c r="Y39" s="253"/>
      <c r="Z39" s="253"/>
      <c r="AA39" s="253"/>
      <c r="AB39" s="253"/>
    </row>
    <row r="40" spans="1:28" ht="22.5" customHeight="1">
      <c r="A40" s="180">
        <v>3</v>
      </c>
      <c r="B40" s="251"/>
      <c r="C40" s="251"/>
      <c r="D40" s="251"/>
      <c r="E40" s="251"/>
      <c r="F40" s="251"/>
      <c r="G40" s="251"/>
      <c r="H40" s="251"/>
      <c r="I40" s="251"/>
      <c r="J40" s="251"/>
      <c r="K40" s="251"/>
      <c r="L40" s="251"/>
      <c r="M40" s="251"/>
      <c r="N40" s="251"/>
      <c r="O40" s="251"/>
      <c r="P40" s="251"/>
      <c r="Q40" s="251"/>
      <c r="R40" s="251"/>
      <c r="S40" s="251"/>
      <c r="T40" s="252"/>
      <c r="U40" s="252"/>
      <c r="V40" s="252"/>
      <c r="W40" s="252"/>
      <c r="X40" s="252"/>
      <c r="Y40" s="253"/>
      <c r="Z40" s="253"/>
      <c r="AA40" s="253"/>
      <c r="AB40" s="253"/>
    </row>
    <row r="41" spans="1:28" ht="6" customHeight="1">
      <c r="F41" s="22"/>
      <c r="S41" s="1"/>
    </row>
    <row r="42" spans="1:28">
      <c r="A42" s="58" t="s">
        <v>297</v>
      </c>
      <c r="B42" s="58"/>
      <c r="C42" s="58"/>
      <c r="D42" s="58"/>
      <c r="E42" s="58"/>
      <c r="F42" s="58"/>
      <c r="G42" s="1"/>
      <c r="H42" s="1"/>
      <c r="I42" s="58"/>
      <c r="J42" s="1"/>
      <c r="K42" s="58"/>
      <c r="L42" s="58"/>
      <c r="M42" s="58"/>
      <c r="N42" s="58"/>
      <c r="O42" s="58"/>
      <c r="P42" s="58"/>
      <c r="Q42" s="58"/>
      <c r="R42" s="1"/>
      <c r="S42" s="1"/>
    </row>
    <row r="43" spans="1:28">
      <c r="A43" s="58"/>
      <c r="B43" s="63" t="s">
        <v>298</v>
      </c>
      <c r="C43" s="58"/>
      <c r="D43" s="58"/>
      <c r="E43" s="58"/>
      <c r="F43" s="58"/>
      <c r="G43" s="1"/>
      <c r="H43" s="1"/>
      <c r="I43" s="58"/>
      <c r="J43" s="1"/>
      <c r="K43" s="58"/>
      <c r="L43" s="58"/>
      <c r="M43" s="58"/>
      <c r="N43" s="58"/>
      <c r="O43" s="58"/>
      <c r="P43" s="58"/>
      <c r="Q43" s="58"/>
      <c r="R43" s="1"/>
      <c r="S43" s="1"/>
    </row>
    <row r="44" spans="1:28" ht="21" customHeight="1">
      <c r="A44" s="177"/>
      <c r="B44" s="271" t="s">
        <v>48</v>
      </c>
      <c r="C44" s="272"/>
      <c r="D44" s="272"/>
      <c r="E44" s="272"/>
      <c r="F44" s="272"/>
      <c r="G44" s="272"/>
      <c r="H44" s="272"/>
      <c r="I44" s="272"/>
      <c r="J44" s="272"/>
      <c r="K44" s="272"/>
      <c r="L44" s="272"/>
      <c r="M44" s="272"/>
      <c r="N44" s="272"/>
      <c r="O44" s="272"/>
      <c r="P44" s="272"/>
      <c r="Q44" s="272"/>
      <c r="R44" s="272"/>
      <c r="S44" s="272"/>
      <c r="T44" s="272"/>
      <c r="U44" s="247"/>
      <c r="V44" s="273" t="s">
        <v>52</v>
      </c>
      <c r="W44" s="274"/>
      <c r="X44" s="274"/>
      <c r="Y44" s="274"/>
      <c r="Z44" s="274"/>
      <c r="AA44" s="274"/>
      <c r="AB44" s="275"/>
    </row>
    <row r="45" spans="1:28" ht="22.5" customHeight="1">
      <c r="A45" s="180">
        <v>1</v>
      </c>
      <c r="B45" s="271"/>
      <c r="C45" s="272"/>
      <c r="D45" s="272"/>
      <c r="E45" s="272"/>
      <c r="F45" s="272"/>
      <c r="G45" s="272"/>
      <c r="H45" s="272"/>
      <c r="I45" s="272"/>
      <c r="J45" s="272"/>
      <c r="K45" s="272"/>
      <c r="L45" s="272"/>
      <c r="M45" s="272"/>
      <c r="N45" s="272"/>
      <c r="O45" s="272"/>
      <c r="P45" s="272"/>
      <c r="Q45" s="272"/>
      <c r="R45" s="272"/>
      <c r="S45" s="272"/>
      <c r="T45" s="272"/>
      <c r="U45" s="247"/>
      <c r="V45" s="278"/>
      <c r="W45" s="279"/>
      <c r="X45" s="279"/>
      <c r="Y45" s="279"/>
      <c r="Z45" s="279"/>
      <c r="AA45" s="279"/>
      <c r="AB45" s="280"/>
    </row>
    <row r="46" spans="1:28" ht="11.25" customHeight="1"/>
    <row r="47" spans="1:28" s="2" customFormat="1" ht="11.25">
      <c r="A47" s="63" t="s">
        <v>299</v>
      </c>
      <c r="B47" s="179"/>
      <c r="C47" s="179"/>
      <c r="D47" s="179"/>
      <c r="E47" s="179"/>
      <c r="F47" s="179"/>
      <c r="G47" s="179"/>
      <c r="H47" s="179"/>
      <c r="I47" s="179"/>
      <c r="J47" s="179"/>
      <c r="K47" s="179"/>
      <c r="L47" s="179"/>
      <c r="M47" s="179"/>
      <c r="N47" s="179"/>
      <c r="O47" s="179"/>
      <c r="P47" s="179"/>
      <c r="Q47" s="179"/>
      <c r="R47" s="179"/>
      <c r="S47" s="179"/>
    </row>
    <row r="48" spans="1:28" s="2" customFormat="1" ht="11.25">
      <c r="A48" s="63" t="s">
        <v>300</v>
      </c>
      <c r="B48" s="179"/>
      <c r="C48" s="179"/>
      <c r="D48" s="179"/>
      <c r="E48" s="179"/>
      <c r="F48" s="179"/>
      <c r="G48" s="179"/>
      <c r="H48" s="179"/>
      <c r="I48" s="179"/>
      <c r="J48" s="179"/>
      <c r="K48" s="179"/>
      <c r="L48" s="179"/>
      <c r="M48" s="179"/>
      <c r="N48" s="179"/>
      <c r="O48" s="179"/>
      <c r="P48" s="179"/>
      <c r="Q48" s="179"/>
      <c r="R48" s="179"/>
      <c r="S48" s="179"/>
    </row>
    <row r="49" spans="1:28" ht="13.5" customHeight="1">
      <c r="A49" s="277" t="s">
        <v>301</v>
      </c>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row>
    <row r="50" spans="1:28">
      <c r="A50" s="277"/>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row>
    <row r="51" spans="1:28">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row>
  </sheetData>
  <mergeCells count="60">
    <mergeCell ref="A49:AB51"/>
    <mergeCell ref="B44:U44"/>
    <mergeCell ref="V44:AB44"/>
    <mergeCell ref="B45:U45"/>
    <mergeCell ref="V45:AB45"/>
    <mergeCell ref="R1:AB1"/>
    <mergeCell ref="D4:Z5"/>
    <mergeCell ref="F7:P7"/>
    <mergeCell ref="B11:F11"/>
    <mergeCell ref="G11:S11"/>
    <mergeCell ref="T11:X11"/>
    <mergeCell ref="Y11:AB11"/>
    <mergeCell ref="B12:F12"/>
    <mergeCell ref="G12:S12"/>
    <mergeCell ref="T12:X12"/>
    <mergeCell ref="Y12:AB12"/>
    <mergeCell ref="B13:F13"/>
    <mergeCell ref="G13:S13"/>
    <mergeCell ref="T13:X13"/>
    <mergeCell ref="Y13:AB13"/>
    <mergeCell ref="B14:F14"/>
    <mergeCell ref="G14:S14"/>
    <mergeCell ref="T14:X14"/>
    <mergeCell ref="Y14:AB14"/>
    <mergeCell ref="B19:V19"/>
    <mergeCell ref="W19:AB19"/>
    <mergeCell ref="B20:V20"/>
    <mergeCell ref="W20:AB20"/>
    <mergeCell ref="B21:V21"/>
    <mergeCell ref="W21:AB21"/>
    <mergeCell ref="B22:V22"/>
    <mergeCell ref="W22:AB22"/>
    <mergeCell ref="B23:V23"/>
    <mergeCell ref="W23:AB23"/>
    <mergeCell ref="B24:V24"/>
    <mergeCell ref="W24:AB24"/>
    <mergeCell ref="B25:V25"/>
    <mergeCell ref="W25:AB25"/>
    <mergeCell ref="B30:V30"/>
    <mergeCell ref="W30:AB30"/>
    <mergeCell ref="B26:V26"/>
    <mergeCell ref="W26:AB26"/>
    <mergeCell ref="B31:V31"/>
    <mergeCell ref="W31:AB31"/>
    <mergeCell ref="B40:S40"/>
    <mergeCell ref="T40:X40"/>
    <mergeCell ref="Y40:AB40"/>
    <mergeCell ref="B32:V32"/>
    <mergeCell ref="W32:AB32"/>
    <mergeCell ref="B33:V33"/>
    <mergeCell ref="W33:AB33"/>
    <mergeCell ref="B39:S39"/>
    <mergeCell ref="T39:X39"/>
    <mergeCell ref="Y39:AB39"/>
    <mergeCell ref="B37:S37"/>
    <mergeCell ref="T37:X37"/>
    <mergeCell ref="Y37:AB37"/>
    <mergeCell ref="B38:S38"/>
    <mergeCell ref="T38:X38"/>
    <mergeCell ref="Y38:AB38"/>
  </mergeCells>
  <phoneticPr fontId="3"/>
  <dataValidations count="1">
    <dataValidation imeMode="off" allowBlank="1" showInputMessage="1" showErrorMessage="1" sqref="W30 X16:AA18 Y27:AB27 W19 Y12:Y14 X28:AA29 Y15:AB15 X35:AA36 Y37:AB40 X42:AA43 V44" xr:uid="{43DC7867-805F-42EB-A20E-4355A5C3A813}"/>
  </dataValidations>
  <printOptions horizontalCentered="1"/>
  <pageMargins left="0.78740157480314965" right="0.55118110236220474" top="0.59055118110236227"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2"/>
  <sheetViews>
    <sheetView showGridLines="0" showRowColHeaders="0" showZeros="0" zoomScaleNormal="100" workbookViewId="0">
      <selection activeCell="AM9" sqref="AM9"/>
    </sheetView>
  </sheetViews>
  <sheetFormatPr defaultColWidth="9" defaultRowHeight="13.5"/>
  <cols>
    <col min="1" max="1" width="1.875" style="21" customWidth="1"/>
    <col min="2" max="10" width="3" style="21" customWidth="1"/>
    <col min="11" max="11" width="5.375" style="21" customWidth="1"/>
    <col min="12" max="12" width="3.25" style="21" customWidth="1"/>
    <col min="13" max="19" width="2.5" style="21"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5"/>
      <c r="AG1" s="118" t="s">
        <v>213</v>
      </c>
    </row>
    <row r="2" spans="1:33">
      <c r="A2" s="86"/>
      <c r="B2" s="86"/>
      <c r="C2" s="86"/>
      <c r="D2" s="86"/>
      <c r="E2" s="86"/>
      <c r="F2" s="86"/>
      <c r="G2" s="86"/>
      <c r="H2" s="86"/>
      <c r="I2" s="86"/>
      <c r="J2" s="86"/>
      <c r="K2" s="86"/>
      <c r="L2" s="86"/>
      <c r="M2" s="86"/>
      <c r="N2" s="86"/>
      <c r="O2" s="86"/>
      <c r="P2" s="86"/>
      <c r="Q2" s="86"/>
      <c r="R2" s="86"/>
      <c r="S2" s="81"/>
      <c r="T2" s="81"/>
      <c r="U2" s="81"/>
      <c r="V2" s="81"/>
      <c r="W2" s="81"/>
      <c r="X2" s="81"/>
      <c r="Y2" s="81"/>
      <c r="Z2" s="81"/>
      <c r="AA2" s="81"/>
      <c r="AB2" s="81"/>
      <c r="AC2" s="81"/>
      <c r="AD2" s="81"/>
      <c r="AE2" s="81"/>
      <c r="AF2" s="142"/>
      <c r="AG2" s="85" t="s">
        <v>214</v>
      </c>
    </row>
    <row r="3" spans="1:33" ht="9" customHeight="1">
      <c r="A3" s="58"/>
      <c r="B3" s="58"/>
      <c r="C3" s="58"/>
      <c r="D3" s="58"/>
      <c r="E3" s="58"/>
      <c r="F3" s="58"/>
      <c r="G3" s="58"/>
      <c r="H3" s="58"/>
      <c r="I3" s="58"/>
      <c r="J3" s="58"/>
      <c r="K3" s="58"/>
      <c r="L3" s="58"/>
      <c r="M3" s="58"/>
      <c r="N3" s="58"/>
      <c r="O3" s="58"/>
      <c r="P3" s="58"/>
      <c r="Q3" s="58"/>
      <c r="R3" s="58"/>
      <c r="S3" s="87"/>
    </row>
    <row r="4" spans="1:33" ht="13.5" customHeight="1">
      <c r="A4" s="58"/>
      <c r="B4" s="158" t="s">
        <v>306</v>
      </c>
      <c r="C4" s="1"/>
      <c r="D4" s="58"/>
      <c r="E4" s="58"/>
      <c r="F4" s="58"/>
      <c r="G4" s="58"/>
      <c r="H4" s="58"/>
      <c r="I4" s="58"/>
      <c r="J4" s="58"/>
      <c r="K4" s="58"/>
      <c r="L4" s="58"/>
      <c r="M4" s="58"/>
      <c r="N4" s="58"/>
      <c r="O4" s="58"/>
      <c r="P4" s="58"/>
      <c r="Q4" s="58"/>
      <c r="R4" s="58"/>
      <c r="S4" s="87"/>
    </row>
    <row r="5" spans="1:33" ht="13.5" customHeight="1">
      <c r="A5" s="58"/>
      <c r="B5" s="58"/>
      <c r="C5" s="58"/>
      <c r="D5" s="58"/>
      <c r="E5" s="58"/>
      <c r="F5" s="58"/>
      <c r="G5" s="58"/>
      <c r="H5" s="58"/>
      <c r="I5" s="58"/>
      <c r="J5" s="58"/>
      <c r="K5" s="58"/>
      <c r="L5" s="58"/>
      <c r="M5" s="58"/>
      <c r="N5" s="58"/>
      <c r="O5" s="58"/>
      <c r="P5" s="58"/>
      <c r="Q5" s="58"/>
      <c r="R5" s="58"/>
      <c r="S5" s="87"/>
    </row>
    <row r="6" spans="1:33" ht="15" customHeight="1">
      <c r="A6" s="58"/>
      <c r="B6" s="58"/>
      <c r="C6" s="289" t="s">
        <v>236</v>
      </c>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1"/>
      <c r="AF6" s="112"/>
    </row>
    <row r="7" spans="1:33" ht="15" customHeight="1">
      <c r="A7" s="58"/>
      <c r="B7" s="58"/>
      <c r="C7" s="292"/>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4"/>
      <c r="AF7" s="112"/>
    </row>
    <row r="8" spans="1:33" ht="11.25" customHeight="1">
      <c r="A8" s="58"/>
      <c r="B8" s="58"/>
      <c r="C8" s="58"/>
      <c r="D8" s="58"/>
      <c r="E8" s="58"/>
      <c r="F8" s="89"/>
      <c r="G8" s="58"/>
      <c r="H8" s="58"/>
      <c r="I8" s="58"/>
      <c r="J8" s="58"/>
      <c r="K8" s="58"/>
      <c r="L8" s="58"/>
      <c r="M8" s="58"/>
      <c r="N8" s="58"/>
      <c r="O8" s="58"/>
      <c r="P8" s="58"/>
      <c r="Q8" s="58"/>
      <c r="R8" s="58"/>
      <c r="S8" s="58"/>
    </row>
    <row r="9" spans="1:33" ht="24" customHeight="1">
      <c r="A9" s="58"/>
      <c r="B9" s="320" t="s">
        <v>34</v>
      </c>
      <c r="C9" s="321"/>
      <c r="D9" s="322"/>
      <c r="E9" s="248">
        <f>'１'!F12</f>
        <v>0</v>
      </c>
      <c r="F9" s="249"/>
      <c r="G9" s="249"/>
      <c r="H9" s="249"/>
      <c r="I9" s="249"/>
      <c r="J9" s="249"/>
      <c r="K9" s="249"/>
      <c r="L9" s="249"/>
      <c r="M9" s="249"/>
      <c r="N9" s="249"/>
      <c r="O9" s="250"/>
      <c r="P9" s="97"/>
      <c r="Q9" s="91" t="s">
        <v>60</v>
      </c>
      <c r="R9" s="1"/>
      <c r="S9" s="58"/>
      <c r="X9" s="90"/>
      <c r="AD9" s="90"/>
    </row>
    <row r="10" spans="1:33" ht="9" customHeight="1">
      <c r="A10" s="58"/>
      <c r="B10" s="63"/>
      <c r="C10" s="63"/>
      <c r="D10" s="63"/>
      <c r="E10" s="58"/>
      <c r="F10" s="89"/>
      <c r="G10" s="58"/>
      <c r="H10" s="58"/>
      <c r="I10" s="58"/>
      <c r="J10" s="58"/>
      <c r="K10" s="58"/>
      <c r="L10" s="58"/>
      <c r="M10" s="58"/>
      <c r="N10" s="58"/>
      <c r="O10" s="58"/>
      <c r="P10" s="58"/>
      <c r="Q10" s="58"/>
      <c r="R10" s="58"/>
      <c r="S10" s="58"/>
    </row>
    <row r="11" spans="1:33" ht="10.5" customHeight="1">
      <c r="A11" s="58"/>
      <c r="B11" s="58"/>
      <c r="C11" s="58"/>
      <c r="D11" s="58"/>
      <c r="E11" s="58"/>
      <c r="F11" s="89"/>
      <c r="G11" s="58"/>
      <c r="H11" s="58"/>
      <c r="I11" s="58"/>
      <c r="J11" s="58"/>
      <c r="K11" s="58"/>
      <c r="L11" s="58"/>
      <c r="M11" s="58"/>
      <c r="N11" s="58"/>
      <c r="O11" s="58"/>
      <c r="P11" s="58"/>
      <c r="Q11" s="58"/>
      <c r="R11" s="58"/>
      <c r="S11" s="58"/>
    </row>
    <row r="12" spans="1:33" ht="15" customHeight="1">
      <c r="A12" s="58"/>
      <c r="B12" s="326"/>
      <c r="C12" s="327"/>
      <c r="D12" s="327"/>
      <c r="E12" s="327"/>
      <c r="F12" s="327"/>
      <c r="G12" s="327"/>
      <c r="H12" s="327"/>
      <c r="I12" s="327"/>
      <c r="J12" s="327"/>
      <c r="K12" s="327"/>
      <c r="L12" s="323" t="s">
        <v>11</v>
      </c>
      <c r="M12" s="324"/>
      <c r="N12" s="324"/>
      <c r="O12" s="324"/>
      <c r="P12" s="324"/>
      <c r="Q12" s="324"/>
      <c r="R12" s="324"/>
      <c r="S12" s="324"/>
      <c r="T12" s="325"/>
      <c r="U12" s="324" t="s">
        <v>57</v>
      </c>
      <c r="V12" s="324"/>
      <c r="W12" s="324"/>
      <c r="X12" s="324"/>
      <c r="Y12" s="324"/>
      <c r="Z12" s="324"/>
      <c r="AA12" s="324"/>
      <c r="AB12" s="324"/>
      <c r="AC12" s="325"/>
      <c r="AD12" s="323" t="s">
        <v>30</v>
      </c>
      <c r="AE12" s="336"/>
      <c r="AF12" s="337"/>
    </row>
    <row r="13" spans="1:33" ht="22.5" customHeight="1">
      <c r="A13" s="58"/>
      <c r="B13" s="328"/>
      <c r="C13" s="329"/>
      <c r="D13" s="329"/>
      <c r="E13" s="329"/>
      <c r="F13" s="329"/>
      <c r="G13" s="329"/>
      <c r="H13" s="329"/>
      <c r="I13" s="329"/>
      <c r="J13" s="329"/>
      <c r="K13" s="329"/>
      <c r="L13" s="330" t="s">
        <v>209</v>
      </c>
      <c r="M13" s="331"/>
      <c r="N13" s="332"/>
      <c r="O13" s="330" t="s">
        <v>210</v>
      </c>
      <c r="P13" s="331"/>
      <c r="Q13" s="332"/>
      <c r="R13" s="330" t="s">
        <v>71</v>
      </c>
      <c r="S13" s="331"/>
      <c r="T13" s="332"/>
      <c r="U13" s="330" t="s">
        <v>209</v>
      </c>
      <c r="V13" s="331"/>
      <c r="W13" s="332"/>
      <c r="X13" s="330" t="s">
        <v>210</v>
      </c>
      <c r="Y13" s="331"/>
      <c r="Z13" s="332"/>
      <c r="AA13" s="330" t="s">
        <v>71</v>
      </c>
      <c r="AB13" s="331"/>
      <c r="AC13" s="332"/>
      <c r="AD13" s="333" t="s">
        <v>72</v>
      </c>
      <c r="AE13" s="334"/>
      <c r="AF13" s="335"/>
    </row>
    <row r="14" spans="1:33" ht="16.5" customHeight="1">
      <c r="A14" s="58"/>
      <c r="B14" s="143" t="s">
        <v>73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4"/>
    </row>
    <row r="15" spans="1:33" ht="16.5" customHeight="1">
      <c r="A15" s="58"/>
      <c r="B15" s="302" t="s">
        <v>74</v>
      </c>
      <c r="C15" s="303"/>
      <c r="D15" s="303"/>
      <c r="E15" s="303"/>
      <c r="F15" s="303"/>
      <c r="G15" s="303"/>
      <c r="H15" s="303"/>
      <c r="I15" s="303"/>
      <c r="J15" s="303"/>
      <c r="K15" s="303"/>
      <c r="L15" s="301"/>
      <c r="M15" s="284"/>
      <c r="N15" s="285"/>
      <c r="O15" s="286"/>
      <c r="P15" s="287"/>
      <c r="Q15" s="288"/>
      <c r="R15" s="301"/>
      <c r="S15" s="284"/>
      <c r="T15" s="285"/>
      <c r="U15" s="283"/>
      <c r="V15" s="284"/>
      <c r="W15" s="285"/>
      <c r="X15" s="286"/>
      <c r="Y15" s="287"/>
      <c r="Z15" s="288"/>
      <c r="AA15" s="283"/>
      <c r="AB15" s="284"/>
      <c r="AC15" s="285"/>
      <c r="AD15" s="298">
        <f>(L15*1.4)+(U15*1.4)</f>
        <v>0</v>
      </c>
      <c r="AE15" s="296"/>
      <c r="AF15" s="297"/>
    </row>
    <row r="16" spans="1:33" ht="16.5" customHeight="1">
      <c r="A16" s="58"/>
      <c r="B16" s="302" t="s">
        <v>75</v>
      </c>
      <c r="C16" s="303"/>
      <c r="D16" s="303"/>
      <c r="E16" s="303"/>
      <c r="F16" s="303"/>
      <c r="G16" s="303"/>
      <c r="H16" s="303"/>
      <c r="I16" s="303"/>
      <c r="J16" s="303"/>
      <c r="K16" s="303"/>
      <c r="L16" s="301"/>
      <c r="M16" s="284"/>
      <c r="N16" s="285"/>
      <c r="O16" s="286"/>
      <c r="P16" s="287"/>
      <c r="Q16" s="288"/>
      <c r="R16" s="301"/>
      <c r="S16" s="284"/>
      <c r="T16" s="285"/>
      <c r="U16" s="283"/>
      <c r="V16" s="284"/>
      <c r="W16" s="285"/>
      <c r="X16" s="286"/>
      <c r="Y16" s="287"/>
      <c r="Z16" s="288"/>
      <c r="AA16" s="283"/>
      <c r="AB16" s="284"/>
      <c r="AC16" s="285"/>
      <c r="AD16" s="298">
        <f t="shared" ref="AD16:AD20" si="0">(L16*1.4)+(U16*1.4)</f>
        <v>0</v>
      </c>
      <c r="AE16" s="296"/>
      <c r="AF16" s="297"/>
    </row>
    <row r="17" spans="1:32" ht="16.5" customHeight="1">
      <c r="A17" s="58"/>
      <c r="B17" s="302" t="s">
        <v>76</v>
      </c>
      <c r="C17" s="303"/>
      <c r="D17" s="303"/>
      <c r="E17" s="303"/>
      <c r="F17" s="303"/>
      <c r="G17" s="303"/>
      <c r="H17" s="303"/>
      <c r="I17" s="303"/>
      <c r="J17" s="303"/>
      <c r="K17" s="303"/>
      <c r="L17" s="301"/>
      <c r="M17" s="284"/>
      <c r="N17" s="285"/>
      <c r="O17" s="286"/>
      <c r="P17" s="287"/>
      <c r="Q17" s="288"/>
      <c r="R17" s="301"/>
      <c r="S17" s="284"/>
      <c r="T17" s="285"/>
      <c r="U17" s="283"/>
      <c r="V17" s="284"/>
      <c r="W17" s="285"/>
      <c r="X17" s="286"/>
      <c r="Y17" s="287"/>
      <c r="Z17" s="288"/>
      <c r="AA17" s="283"/>
      <c r="AB17" s="284"/>
      <c r="AC17" s="285"/>
      <c r="AD17" s="298">
        <f t="shared" si="0"/>
        <v>0</v>
      </c>
      <c r="AE17" s="296"/>
      <c r="AF17" s="297"/>
    </row>
    <row r="18" spans="1:32" ht="16.5" customHeight="1">
      <c r="A18" s="58"/>
      <c r="B18" s="302" t="s">
        <v>77</v>
      </c>
      <c r="C18" s="303"/>
      <c r="D18" s="303"/>
      <c r="E18" s="303"/>
      <c r="F18" s="303"/>
      <c r="G18" s="303"/>
      <c r="H18" s="303"/>
      <c r="I18" s="303"/>
      <c r="J18" s="303"/>
      <c r="K18" s="303"/>
      <c r="L18" s="301"/>
      <c r="M18" s="284"/>
      <c r="N18" s="285"/>
      <c r="O18" s="286"/>
      <c r="P18" s="287"/>
      <c r="Q18" s="288"/>
      <c r="R18" s="301"/>
      <c r="S18" s="284"/>
      <c r="T18" s="285"/>
      <c r="U18" s="283"/>
      <c r="V18" s="284"/>
      <c r="W18" s="285"/>
      <c r="X18" s="286"/>
      <c r="Y18" s="287"/>
      <c r="Z18" s="288"/>
      <c r="AA18" s="283"/>
      <c r="AB18" s="284"/>
      <c r="AC18" s="285"/>
      <c r="AD18" s="298">
        <f t="shared" si="0"/>
        <v>0</v>
      </c>
      <c r="AE18" s="296"/>
      <c r="AF18" s="297"/>
    </row>
    <row r="19" spans="1:32" ht="16.5" customHeight="1">
      <c r="A19" s="58"/>
      <c r="B19" s="302" t="s">
        <v>78</v>
      </c>
      <c r="C19" s="303"/>
      <c r="D19" s="303"/>
      <c r="E19" s="303"/>
      <c r="F19" s="303"/>
      <c r="G19" s="303"/>
      <c r="H19" s="303"/>
      <c r="I19" s="303"/>
      <c r="J19" s="303"/>
      <c r="K19" s="303"/>
      <c r="L19" s="301"/>
      <c r="M19" s="284"/>
      <c r="N19" s="285"/>
      <c r="O19" s="286"/>
      <c r="P19" s="287"/>
      <c r="Q19" s="288"/>
      <c r="R19" s="301"/>
      <c r="S19" s="284"/>
      <c r="T19" s="285"/>
      <c r="U19" s="283"/>
      <c r="V19" s="284"/>
      <c r="W19" s="285"/>
      <c r="X19" s="286"/>
      <c r="Y19" s="287"/>
      <c r="Z19" s="288"/>
      <c r="AA19" s="283"/>
      <c r="AB19" s="284"/>
      <c r="AC19" s="285"/>
      <c r="AD19" s="298">
        <f t="shared" si="0"/>
        <v>0</v>
      </c>
      <c r="AE19" s="296"/>
      <c r="AF19" s="297"/>
    </row>
    <row r="20" spans="1:32" ht="16.5" customHeight="1">
      <c r="A20" s="58"/>
      <c r="B20" s="318" t="s">
        <v>79</v>
      </c>
      <c r="C20" s="319"/>
      <c r="D20" s="319"/>
      <c r="E20" s="319"/>
      <c r="F20" s="319"/>
      <c r="G20" s="319"/>
      <c r="H20" s="319"/>
      <c r="I20" s="319"/>
      <c r="J20" s="319"/>
      <c r="K20" s="319"/>
      <c r="L20" s="301"/>
      <c r="M20" s="284"/>
      <c r="N20" s="285"/>
      <c r="O20" s="286"/>
      <c r="P20" s="287"/>
      <c r="Q20" s="288"/>
      <c r="R20" s="301"/>
      <c r="S20" s="284"/>
      <c r="T20" s="285"/>
      <c r="U20" s="283"/>
      <c r="V20" s="284"/>
      <c r="W20" s="285"/>
      <c r="X20" s="286"/>
      <c r="Y20" s="287"/>
      <c r="Z20" s="288"/>
      <c r="AA20" s="283"/>
      <c r="AB20" s="284"/>
      <c r="AC20" s="285"/>
      <c r="AD20" s="298">
        <f t="shared" si="0"/>
        <v>0</v>
      </c>
      <c r="AE20" s="296"/>
      <c r="AF20" s="297"/>
    </row>
    <row r="21" spans="1:32" ht="16.5" customHeight="1">
      <c r="A21" s="58"/>
      <c r="B21" s="150" t="s">
        <v>80</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6"/>
    </row>
    <row r="22" spans="1:32" ht="16.5" customHeight="1">
      <c r="A22" s="58"/>
      <c r="B22" s="302" t="s">
        <v>81</v>
      </c>
      <c r="C22" s="312"/>
      <c r="D22" s="312"/>
      <c r="E22" s="312"/>
      <c r="F22" s="312"/>
      <c r="G22" s="312"/>
      <c r="H22" s="312"/>
      <c r="I22" s="312"/>
      <c r="J22" s="146"/>
      <c r="K22" s="147"/>
      <c r="L22" s="301"/>
      <c r="M22" s="284"/>
      <c r="N22" s="285"/>
      <c r="O22" s="301"/>
      <c r="P22" s="284"/>
      <c r="Q22" s="285"/>
      <c r="R22" s="301"/>
      <c r="S22" s="284"/>
      <c r="T22" s="285"/>
      <c r="U22" s="283"/>
      <c r="V22" s="284"/>
      <c r="W22" s="285"/>
      <c r="X22" s="301"/>
      <c r="Y22" s="284"/>
      <c r="Z22" s="285"/>
      <c r="AA22" s="283"/>
      <c r="AB22" s="284"/>
      <c r="AC22" s="285"/>
      <c r="AD22" s="298">
        <f>(L22-O22)*1+O22*1.4+(U22-X22)*1+X22*1.4</f>
        <v>0</v>
      </c>
      <c r="AE22" s="296"/>
      <c r="AF22" s="297"/>
    </row>
    <row r="23" spans="1:32" ht="16.5" customHeight="1">
      <c r="A23" s="58"/>
      <c r="B23" s="302" t="s">
        <v>82</v>
      </c>
      <c r="C23" s="312"/>
      <c r="D23" s="312"/>
      <c r="E23" s="312"/>
      <c r="F23" s="312"/>
      <c r="G23" s="312"/>
      <c r="H23" s="312"/>
      <c r="I23" s="312"/>
      <c r="J23" s="146"/>
      <c r="K23" s="147"/>
      <c r="L23" s="301"/>
      <c r="M23" s="284"/>
      <c r="N23" s="285"/>
      <c r="O23" s="301"/>
      <c r="P23" s="284"/>
      <c r="Q23" s="285"/>
      <c r="R23" s="301"/>
      <c r="S23" s="284"/>
      <c r="T23" s="285"/>
      <c r="U23" s="283"/>
      <c r="V23" s="284"/>
      <c r="W23" s="285"/>
      <c r="X23" s="301"/>
      <c r="Y23" s="284"/>
      <c r="Z23" s="285"/>
      <c r="AA23" s="283"/>
      <c r="AB23" s="284"/>
      <c r="AC23" s="285"/>
      <c r="AD23" s="298">
        <f t="shared" ref="AD23:AD26" si="1">(L23-O23)*1+O23*1.4+(U23-X23)*1+X23*1.4</f>
        <v>0</v>
      </c>
      <c r="AE23" s="296"/>
      <c r="AF23" s="297"/>
    </row>
    <row r="24" spans="1:32" ht="16.5" customHeight="1">
      <c r="A24" s="58"/>
      <c r="B24" s="150" t="s">
        <v>83</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6"/>
    </row>
    <row r="25" spans="1:32" ht="22.5" customHeight="1">
      <c r="A25" s="58"/>
      <c r="B25" s="316" t="s">
        <v>178</v>
      </c>
      <c r="C25" s="317"/>
      <c r="D25" s="317"/>
      <c r="E25" s="317"/>
      <c r="F25" s="317"/>
      <c r="G25" s="317"/>
      <c r="H25" s="317"/>
      <c r="I25" s="317"/>
      <c r="J25" s="317"/>
      <c r="K25" s="317"/>
      <c r="L25" s="301"/>
      <c r="M25" s="284"/>
      <c r="N25" s="285"/>
      <c r="O25" s="301"/>
      <c r="P25" s="284"/>
      <c r="Q25" s="285"/>
      <c r="R25" s="301"/>
      <c r="S25" s="284"/>
      <c r="T25" s="285"/>
      <c r="U25" s="283"/>
      <c r="V25" s="284"/>
      <c r="W25" s="285"/>
      <c r="X25" s="301"/>
      <c r="Y25" s="284"/>
      <c r="Z25" s="285"/>
      <c r="AA25" s="283"/>
      <c r="AB25" s="284"/>
      <c r="AC25" s="285"/>
      <c r="AD25" s="298">
        <f t="shared" si="1"/>
        <v>0</v>
      </c>
      <c r="AE25" s="296"/>
      <c r="AF25" s="297"/>
    </row>
    <row r="26" spans="1:32" ht="16.5" customHeight="1">
      <c r="A26" s="58"/>
      <c r="B26" s="302" t="s">
        <v>84</v>
      </c>
      <c r="C26" s="312"/>
      <c r="D26" s="312"/>
      <c r="E26" s="312"/>
      <c r="F26" s="312"/>
      <c r="G26" s="312"/>
      <c r="H26" s="312"/>
      <c r="I26" s="312"/>
      <c r="J26" s="146"/>
      <c r="K26" s="146"/>
      <c r="L26" s="301"/>
      <c r="M26" s="284"/>
      <c r="N26" s="285"/>
      <c r="O26" s="301"/>
      <c r="P26" s="284"/>
      <c r="Q26" s="285"/>
      <c r="R26" s="301"/>
      <c r="S26" s="284"/>
      <c r="T26" s="285"/>
      <c r="U26" s="283"/>
      <c r="V26" s="284"/>
      <c r="W26" s="285"/>
      <c r="X26" s="301"/>
      <c r="Y26" s="284"/>
      <c r="Z26" s="285"/>
      <c r="AA26" s="283"/>
      <c r="AB26" s="284"/>
      <c r="AC26" s="285"/>
      <c r="AD26" s="298">
        <f t="shared" si="1"/>
        <v>0</v>
      </c>
      <c r="AE26" s="296"/>
      <c r="AF26" s="297"/>
    </row>
    <row r="27" spans="1:32" ht="16.5" customHeight="1">
      <c r="A27" s="58"/>
      <c r="B27" s="150" t="s">
        <v>85</v>
      </c>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6"/>
    </row>
    <row r="28" spans="1:32" ht="16.5" customHeight="1">
      <c r="A28" s="58"/>
      <c r="B28" s="302" t="s">
        <v>86</v>
      </c>
      <c r="C28" s="312"/>
      <c r="D28" s="312"/>
      <c r="E28" s="312"/>
      <c r="F28" s="312"/>
      <c r="G28" s="312"/>
      <c r="H28" s="312"/>
      <c r="I28" s="312"/>
      <c r="J28" s="146"/>
      <c r="K28" s="146"/>
      <c r="L28" s="301"/>
      <c r="M28" s="284"/>
      <c r="N28" s="285"/>
      <c r="O28" s="286"/>
      <c r="P28" s="287"/>
      <c r="Q28" s="288"/>
      <c r="R28" s="301"/>
      <c r="S28" s="284"/>
      <c r="T28" s="285"/>
      <c r="U28" s="283"/>
      <c r="V28" s="284"/>
      <c r="W28" s="285"/>
      <c r="X28" s="286"/>
      <c r="Y28" s="287"/>
      <c r="Z28" s="288"/>
      <c r="AA28" s="283"/>
      <c r="AB28" s="284"/>
      <c r="AC28" s="285"/>
      <c r="AD28" s="298">
        <f>L28+U28</f>
        <v>0</v>
      </c>
      <c r="AE28" s="296"/>
      <c r="AF28" s="297"/>
    </row>
    <row r="29" spans="1:32" ht="16.5" customHeight="1">
      <c r="A29" s="58"/>
      <c r="B29" s="302" t="s">
        <v>87</v>
      </c>
      <c r="C29" s="303"/>
      <c r="D29" s="303"/>
      <c r="E29" s="303"/>
      <c r="F29" s="303"/>
      <c r="G29" s="303"/>
      <c r="H29" s="303"/>
      <c r="I29" s="303"/>
      <c r="J29" s="303"/>
      <c r="K29" s="303"/>
      <c r="L29" s="313"/>
      <c r="M29" s="314"/>
      <c r="N29" s="315"/>
      <c r="O29" s="286"/>
      <c r="P29" s="287"/>
      <c r="Q29" s="288"/>
      <c r="R29" s="313"/>
      <c r="S29" s="314"/>
      <c r="T29" s="315"/>
      <c r="U29" s="313"/>
      <c r="V29" s="314"/>
      <c r="W29" s="315"/>
      <c r="X29" s="286"/>
      <c r="Y29" s="287"/>
      <c r="Z29" s="288"/>
      <c r="AA29" s="283"/>
      <c r="AB29" s="284"/>
      <c r="AC29" s="285"/>
      <c r="AD29" s="298">
        <f t="shared" ref="AD29:AD32" si="2">L29+U29</f>
        <v>0</v>
      </c>
      <c r="AE29" s="296"/>
      <c r="AF29" s="297"/>
    </row>
    <row r="30" spans="1:32" ht="16.5" customHeight="1">
      <c r="A30" s="58"/>
      <c r="B30" s="302" t="s">
        <v>88</v>
      </c>
      <c r="C30" s="312"/>
      <c r="D30" s="312"/>
      <c r="E30" s="312"/>
      <c r="F30" s="312"/>
      <c r="G30" s="312"/>
      <c r="H30" s="312"/>
      <c r="I30" s="312"/>
      <c r="J30" s="146"/>
      <c r="K30" s="146"/>
      <c r="L30" s="301"/>
      <c r="M30" s="284"/>
      <c r="N30" s="285"/>
      <c r="O30" s="286"/>
      <c r="P30" s="287"/>
      <c r="Q30" s="288"/>
      <c r="R30" s="301"/>
      <c r="S30" s="284"/>
      <c r="T30" s="285"/>
      <c r="U30" s="283"/>
      <c r="V30" s="284"/>
      <c r="W30" s="285"/>
      <c r="X30" s="286"/>
      <c r="Y30" s="287"/>
      <c r="Z30" s="288"/>
      <c r="AA30" s="283"/>
      <c r="AB30" s="284"/>
      <c r="AC30" s="285"/>
      <c r="AD30" s="298">
        <f t="shared" si="2"/>
        <v>0</v>
      </c>
      <c r="AE30" s="296"/>
      <c r="AF30" s="297"/>
    </row>
    <row r="31" spans="1:32" ht="16.5" customHeight="1">
      <c r="A31" s="58"/>
      <c r="B31" s="302" t="s">
        <v>89</v>
      </c>
      <c r="C31" s="312"/>
      <c r="D31" s="312"/>
      <c r="E31" s="312"/>
      <c r="F31" s="312"/>
      <c r="G31" s="312"/>
      <c r="H31" s="312"/>
      <c r="I31" s="312"/>
      <c r="J31" s="146"/>
      <c r="K31" s="146"/>
      <c r="L31" s="301"/>
      <c r="M31" s="284"/>
      <c r="N31" s="285"/>
      <c r="O31" s="286"/>
      <c r="P31" s="287"/>
      <c r="Q31" s="288"/>
      <c r="R31" s="301"/>
      <c r="S31" s="284"/>
      <c r="T31" s="285"/>
      <c r="U31" s="283"/>
      <c r="V31" s="284"/>
      <c r="W31" s="285"/>
      <c r="X31" s="286"/>
      <c r="Y31" s="287"/>
      <c r="Z31" s="288"/>
      <c r="AA31" s="283"/>
      <c r="AB31" s="284"/>
      <c r="AC31" s="285"/>
      <c r="AD31" s="298">
        <f t="shared" si="2"/>
        <v>0</v>
      </c>
      <c r="AE31" s="296"/>
      <c r="AF31" s="297"/>
    </row>
    <row r="32" spans="1:32" ht="16.5" customHeight="1">
      <c r="A32" s="58"/>
      <c r="B32" s="302" t="s">
        <v>179</v>
      </c>
      <c r="C32" s="303"/>
      <c r="D32" s="303"/>
      <c r="E32" s="303"/>
      <c r="F32" s="303"/>
      <c r="G32" s="303"/>
      <c r="H32" s="303"/>
      <c r="I32" s="303"/>
      <c r="J32" s="303"/>
      <c r="K32" s="303"/>
      <c r="L32" s="301"/>
      <c r="M32" s="284"/>
      <c r="N32" s="285"/>
      <c r="O32" s="286"/>
      <c r="P32" s="287"/>
      <c r="Q32" s="288"/>
      <c r="R32" s="301"/>
      <c r="S32" s="284"/>
      <c r="T32" s="285"/>
      <c r="U32" s="283"/>
      <c r="V32" s="284"/>
      <c r="W32" s="285"/>
      <c r="X32" s="286"/>
      <c r="Y32" s="287"/>
      <c r="Z32" s="288"/>
      <c r="AA32" s="283"/>
      <c r="AB32" s="284"/>
      <c r="AC32" s="285"/>
      <c r="AD32" s="298">
        <f t="shared" si="2"/>
        <v>0</v>
      </c>
      <c r="AE32" s="296"/>
      <c r="AF32" s="297"/>
    </row>
    <row r="33" spans="1:35" ht="16.5" customHeight="1">
      <c r="A33" s="58"/>
      <c r="B33" s="150" t="s">
        <v>90</v>
      </c>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6"/>
    </row>
    <row r="34" spans="1:35" ht="16.5" customHeight="1">
      <c r="A34" s="58"/>
      <c r="B34" s="302" t="s">
        <v>91</v>
      </c>
      <c r="C34" s="312"/>
      <c r="D34" s="312"/>
      <c r="E34" s="312"/>
      <c r="F34" s="312"/>
      <c r="G34" s="312"/>
      <c r="H34" s="312"/>
      <c r="I34" s="312"/>
      <c r="J34" s="146"/>
      <c r="K34" s="147"/>
      <c r="L34" s="301"/>
      <c r="M34" s="284"/>
      <c r="N34" s="285"/>
      <c r="O34" s="286"/>
      <c r="P34" s="287"/>
      <c r="Q34" s="288"/>
      <c r="R34" s="301"/>
      <c r="S34" s="284"/>
      <c r="T34" s="285"/>
      <c r="U34" s="283"/>
      <c r="V34" s="284"/>
      <c r="W34" s="285"/>
      <c r="X34" s="286"/>
      <c r="Y34" s="287"/>
      <c r="Z34" s="288"/>
      <c r="AA34" s="283"/>
      <c r="AB34" s="284"/>
      <c r="AC34" s="285"/>
      <c r="AD34" s="298">
        <f t="shared" ref="AD34:AD37" si="3">L34*0.1+U34*0.1</f>
        <v>0</v>
      </c>
      <c r="AE34" s="296"/>
      <c r="AF34" s="297"/>
    </row>
    <row r="35" spans="1:35" ht="16.5" customHeight="1">
      <c r="A35" s="58"/>
      <c r="B35" s="302" t="s">
        <v>180</v>
      </c>
      <c r="C35" s="303"/>
      <c r="D35" s="303"/>
      <c r="E35" s="303"/>
      <c r="F35" s="303"/>
      <c r="G35" s="303"/>
      <c r="H35" s="303"/>
      <c r="I35" s="303"/>
      <c r="J35" s="144"/>
      <c r="K35" s="147"/>
      <c r="L35" s="301"/>
      <c r="M35" s="284"/>
      <c r="N35" s="285"/>
      <c r="O35" s="286"/>
      <c r="P35" s="287"/>
      <c r="Q35" s="288"/>
      <c r="R35" s="301"/>
      <c r="S35" s="284"/>
      <c r="T35" s="285"/>
      <c r="U35" s="283"/>
      <c r="V35" s="284"/>
      <c r="W35" s="285"/>
      <c r="X35" s="286"/>
      <c r="Y35" s="287"/>
      <c r="Z35" s="288"/>
      <c r="AA35" s="283"/>
      <c r="AB35" s="284"/>
      <c r="AC35" s="285"/>
      <c r="AD35" s="298">
        <f t="shared" si="3"/>
        <v>0</v>
      </c>
      <c r="AE35" s="296"/>
      <c r="AF35" s="297"/>
    </row>
    <row r="36" spans="1:35" ht="16.5" customHeight="1">
      <c r="A36" s="58"/>
      <c r="B36" s="302" t="s">
        <v>181</v>
      </c>
      <c r="C36" s="303"/>
      <c r="D36" s="303"/>
      <c r="E36" s="303"/>
      <c r="F36" s="303"/>
      <c r="G36" s="303"/>
      <c r="H36" s="303"/>
      <c r="I36" s="303"/>
      <c r="J36" s="144"/>
      <c r="K36" s="147"/>
      <c r="L36" s="301"/>
      <c r="M36" s="284"/>
      <c r="N36" s="285"/>
      <c r="O36" s="286"/>
      <c r="P36" s="287"/>
      <c r="Q36" s="288"/>
      <c r="R36" s="301"/>
      <c r="S36" s="284"/>
      <c r="T36" s="285"/>
      <c r="U36" s="283"/>
      <c r="V36" s="284"/>
      <c r="W36" s="285"/>
      <c r="X36" s="286"/>
      <c r="Y36" s="287"/>
      <c r="Z36" s="288"/>
      <c r="AA36" s="283"/>
      <c r="AB36" s="284"/>
      <c r="AC36" s="285"/>
      <c r="AD36" s="298">
        <f t="shared" si="3"/>
        <v>0</v>
      </c>
      <c r="AE36" s="296"/>
      <c r="AF36" s="297"/>
    </row>
    <row r="37" spans="1:35" ht="16.5" customHeight="1">
      <c r="A37" s="58"/>
      <c r="B37" s="302" t="s">
        <v>182</v>
      </c>
      <c r="C37" s="303"/>
      <c r="D37" s="303"/>
      <c r="E37" s="303"/>
      <c r="F37" s="303"/>
      <c r="G37" s="303"/>
      <c r="H37" s="303"/>
      <c r="I37" s="303"/>
      <c r="J37" s="144"/>
      <c r="K37" s="147"/>
      <c r="L37" s="301"/>
      <c r="M37" s="284"/>
      <c r="N37" s="285"/>
      <c r="O37" s="286"/>
      <c r="P37" s="287"/>
      <c r="Q37" s="288"/>
      <c r="R37" s="301"/>
      <c r="S37" s="284"/>
      <c r="T37" s="285"/>
      <c r="U37" s="283"/>
      <c r="V37" s="284"/>
      <c r="W37" s="285"/>
      <c r="X37" s="286"/>
      <c r="Y37" s="287"/>
      <c r="Z37" s="288"/>
      <c r="AA37" s="283"/>
      <c r="AB37" s="284"/>
      <c r="AC37" s="285"/>
      <c r="AD37" s="298">
        <f t="shared" si="3"/>
        <v>0</v>
      </c>
      <c r="AE37" s="296"/>
      <c r="AF37" s="297"/>
    </row>
    <row r="38" spans="1:35" ht="16.5" customHeight="1">
      <c r="A38" s="58"/>
      <c r="B38" s="143" t="s">
        <v>92</v>
      </c>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4"/>
    </row>
    <row r="39" spans="1:35" ht="16.5" customHeight="1">
      <c r="A39" s="58"/>
      <c r="B39" s="308" t="s">
        <v>93</v>
      </c>
      <c r="C39" s="309"/>
      <c r="D39" s="309"/>
      <c r="E39" s="309"/>
      <c r="F39" s="309"/>
      <c r="G39" s="309"/>
      <c r="H39" s="309"/>
      <c r="I39" s="309"/>
      <c r="J39" s="145"/>
      <c r="K39" s="149"/>
      <c r="L39" s="301"/>
      <c r="M39" s="284"/>
      <c r="N39" s="285"/>
      <c r="O39" s="286"/>
      <c r="P39" s="287"/>
      <c r="Q39" s="288"/>
      <c r="R39" s="301"/>
      <c r="S39" s="284"/>
      <c r="T39" s="285"/>
      <c r="U39" s="283"/>
      <c r="V39" s="284"/>
      <c r="W39" s="285"/>
      <c r="X39" s="286"/>
      <c r="Y39" s="287"/>
      <c r="Z39" s="288"/>
      <c r="AA39" s="283"/>
      <c r="AB39" s="284"/>
      <c r="AC39" s="285"/>
      <c r="AD39" s="298">
        <f>L39*0.1+U39*0.1</f>
        <v>0</v>
      </c>
      <c r="AE39" s="296"/>
      <c r="AF39" s="297"/>
    </row>
    <row r="40" spans="1:35" ht="16.5" customHeight="1">
      <c r="A40" s="58"/>
      <c r="B40" s="308" t="s">
        <v>183</v>
      </c>
      <c r="C40" s="309"/>
      <c r="D40" s="309"/>
      <c r="E40" s="309"/>
      <c r="F40" s="309"/>
      <c r="G40" s="309"/>
      <c r="H40" s="309"/>
      <c r="I40" s="309"/>
      <c r="J40" s="145"/>
      <c r="K40" s="149"/>
      <c r="L40" s="301"/>
      <c r="M40" s="284"/>
      <c r="N40" s="285"/>
      <c r="O40" s="286"/>
      <c r="P40" s="287"/>
      <c r="Q40" s="288"/>
      <c r="R40" s="301"/>
      <c r="S40" s="284"/>
      <c r="T40" s="285"/>
      <c r="U40" s="283"/>
      <c r="V40" s="284"/>
      <c r="W40" s="285"/>
      <c r="X40" s="286"/>
      <c r="Y40" s="287"/>
      <c r="Z40" s="288"/>
      <c r="AA40" s="283"/>
      <c r="AB40" s="284"/>
      <c r="AC40" s="285"/>
      <c r="AD40" s="298">
        <f t="shared" ref="AD40:AD46" si="4">L40*0.1+U40*0.1</f>
        <v>0</v>
      </c>
      <c r="AE40" s="296"/>
      <c r="AF40" s="297"/>
    </row>
    <row r="41" spans="1:35" ht="16.5" customHeight="1">
      <c r="A41" s="58"/>
      <c r="B41" s="308" t="s">
        <v>184</v>
      </c>
      <c r="C41" s="309"/>
      <c r="D41" s="309"/>
      <c r="E41" s="309"/>
      <c r="F41" s="309"/>
      <c r="G41" s="309"/>
      <c r="H41" s="309"/>
      <c r="I41" s="309"/>
      <c r="J41" s="145"/>
      <c r="K41" s="149"/>
      <c r="L41" s="301"/>
      <c r="M41" s="284"/>
      <c r="N41" s="285"/>
      <c r="O41" s="286"/>
      <c r="P41" s="287"/>
      <c r="Q41" s="288"/>
      <c r="R41" s="301"/>
      <c r="S41" s="284"/>
      <c r="T41" s="285"/>
      <c r="U41" s="283"/>
      <c r="V41" s="284"/>
      <c r="W41" s="285"/>
      <c r="X41" s="286"/>
      <c r="Y41" s="287"/>
      <c r="Z41" s="288"/>
      <c r="AA41" s="283"/>
      <c r="AB41" s="284"/>
      <c r="AC41" s="285"/>
      <c r="AD41" s="298">
        <f t="shared" si="4"/>
        <v>0</v>
      </c>
      <c r="AE41" s="296"/>
      <c r="AF41" s="297"/>
    </row>
    <row r="42" spans="1:35" ht="16.5" customHeight="1">
      <c r="A42" s="58"/>
      <c r="B42" s="308" t="s">
        <v>185</v>
      </c>
      <c r="C42" s="309"/>
      <c r="D42" s="309"/>
      <c r="E42" s="309"/>
      <c r="F42" s="309"/>
      <c r="G42" s="309"/>
      <c r="H42" s="309"/>
      <c r="I42" s="309"/>
      <c r="J42" s="309"/>
      <c r="K42" s="309"/>
      <c r="L42" s="301"/>
      <c r="M42" s="284"/>
      <c r="N42" s="285"/>
      <c r="O42" s="286"/>
      <c r="P42" s="287"/>
      <c r="Q42" s="288"/>
      <c r="R42" s="301"/>
      <c r="S42" s="284"/>
      <c r="T42" s="285"/>
      <c r="U42" s="283"/>
      <c r="V42" s="284"/>
      <c r="W42" s="285"/>
      <c r="X42" s="286"/>
      <c r="Y42" s="287"/>
      <c r="Z42" s="288"/>
      <c r="AA42" s="283"/>
      <c r="AB42" s="284"/>
      <c r="AC42" s="285"/>
      <c r="AD42" s="298">
        <f t="shared" si="4"/>
        <v>0</v>
      </c>
      <c r="AE42" s="296"/>
      <c r="AF42" s="297"/>
    </row>
    <row r="43" spans="1:35" ht="16.5" customHeight="1">
      <c r="A43" s="58"/>
      <c r="B43" s="308" t="s">
        <v>186</v>
      </c>
      <c r="C43" s="309"/>
      <c r="D43" s="309"/>
      <c r="E43" s="309"/>
      <c r="F43" s="309"/>
      <c r="G43" s="309"/>
      <c r="H43" s="309"/>
      <c r="I43" s="309"/>
      <c r="J43" s="145"/>
      <c r="K43" s="149"/>
      <c r="L43" s="301"/>
      <c r="M43" s="284"/>
      <c r="N43" s="285"/>
      <c r="O43" s="286"/>
      <c r="P43" s="287"/>
      <c r="Q43" s="288"/>
      <c r="R43" s="301"/>
      <c r="S43" s="284"/>
      <c r="T43" s="285"/>
      <c r="U43" s="283"/>
      <c r="V43" s="284"/>
      <c r="W43" s="285"/>
      <c r="X43" s="286"/>
      <c r="Y43" s="287"/>
      <c r="Z43" s="288"/>
      <c r="AA43" s="283"/>
      <c r="AB43" s="284"/>
      <c r="AC43" s="285"/>
      <c r="AD43" s="298">
        <f t="shared" si="4"/>
        <v>0</v>
      </c>
      <c r="AE43" s="296"/>
      <c r="AF43" s="297"/>
    </row>
    <row r="44" spans="1:35" ht="16.5" customHeight="1">
      <c r="A44" s="58"/>
      <c r="B44" s="308" t="s">
        <v>187</v>
      </c>
      <c r="C44" s="309"/>
      <c r="D44" s="309"/>
      <c r="E44" s="309"/>
      <c r="F44" s="309"/>
      <c r="G44" s="309"/>
      <c r="H44" s="309"/>
      <c r="I44" s="309"/>
      <c r="J44" s="145"/>
      <c r="K44" s="149"/>
      <c r="L44" s="301"/>
      <c r="M44" s="284"/>
      <c r="N44" s="285"/>
      <c r="O44" s="286"/>
      <c r="P44" s="287"/>
      <c r="Q44" s="288"/>
      <c r="R44" s="301"/>
      <c r="S44" s="284"/>
      <c r="T44" s="285"/>
      <c r="U44" s="283"/>
      <c r="V44" s="284"/>
      <c r="W44" s="285"/>
      <c r="X44" s="286"/>
      <c r="Y44" s="287"/>
      <c r="Z44" s="288"/>
      <c r="AA44" s="283"/>
      <c r="AB44" s="284"/>
      <c r="AC44" s="285"/>
      <c r="AD44" s="298">
        <f t="shared" si="4"/>
        <v>0</v>
      </c>
      <c r="AE44" s="296"/>
      <c r="AF44" s="297"/>
    </row>
    <row r="45" spans="1:35" ht="16.5" customHeight="1">
      <c r="A45" s="58"/>
      <c r="B45" s="308" t="s">
        <v>188</v>
      </c>
      <c r="C45" s="309"/>
      <c r="D45" s="309"/>
      <c r="E45" s="309"/>
      <c r="F45" s="309"/>
      <c r="G45" s="309"/>
      <c r="H45" s="309"/>
      <c r="I45" s="309"/>
      <c r="J45" s="145"/>
      <c r="K45" s="149"/>
      <c r="L45" s="301"/>
      <c r="M45" s="284"/>
      <c r="N45" s="285"/>
      <c r="O45" s="286"/>
      <c r="P45" s="287"/>
      <c r="Q45" s="288"/>
      <c r="R45" s="301"/>
      <c r="S45" s="284"/>
      <c r="T45" s="285"/>
      <c r="U45" s="283"/>
      <c r="V45" s="284"/>
      <c r="W45" s="285"/>
      <c r="X45" s="286"/>
      <c r="Y45" s="287"/>
      <c r="Z45" s="288"/>
      <c r="AA45" s="283"/>
      <c r="AB45" s="284"/>
      <c r="AC45" s="285"/>
      <c r="AD45" s="298">
        <f t="shared" si="4"/>
        <v>0</v>
      </c>
      <c r="AE45" s="296"/>
      <c r="AF45" s="297"/>
    </row>
    <row r="46" spans="1:35" ht="16.5" customHeight="1">
      <c r="A46" s="58"/>
      <c r="B46" s="310" t="s">
        <v>189</v>
      </c>
      <c r="C46" s="311"/>
      <c r="D46" s="311"/>
      <c r="E46" s="311"/>
      <c r="F46" s="311"/>
      <c r="G46" s="311"/>
      <c r="H46" s="311"/>
      <c r="I46" s="311"/>
      <c r="J46" s="311"/>
      <c r="K46" s="311"/>
      <c r="L46" s="301"/>
      <c r="M46" s="284"/>
      <c r="N46" s="285"/>
      <c r="O46" s="286"/>
      <c r="P46" s="287"/>
      <c r="Q46" s="288"/>
      <c r="R46" s="301"/>
      <c r="S46" s="284"/>
      <c r="T46" s="285"/>
      <c r="U46" s="283"/>
      <c r="V46" s="284"/>
      <c r="W46" s="285"/>
      <c r="X46" s="286"/>
      <c r="Y46" s="287"/>
      <c r="Z46" s="288"/>
      <c r="AA46" s="283"/>
      <c r="AB46" s="284"/>
      <c r="AC46" s="285"/>
      <c r="AD46" s="298">
        <f t="shared" si="4"/>
        <v>0</v>
      </c>
      <c r="AE46" s="296"/>
      <c r="AF46" s="297"/>
    </row>
    <row r="47" spans="1:35" ht="16.5" customHeight="1">
      <c r="A47" s="58"/>
      <c r="B47" s="299" t="s">
        <v>94</v>
      </c>
      <c r="C47" s="300"/>
      <c r="D47" s="300"/>
      <c r="E47" s="300"/>
      <c r="F47" s="300"/>
      <c r="G47" s="300"/>
      <c r="H47" s="300"/>
      <c r="I47" s="300"/>
      <c r="J47" s="300"/>
      <c r="K47" s="300"/>
      <c r="L47" s="301"/>
      <c r="M47" s="284"/>
      <c r="N47" s="285"/>
      <c r="O47" s="286"/>
      <c r="P47" s="287"/>
      <c r="Q47" s="288"/>
      <c r="R47" s="301"/>
      <c r="S47" s="284"/>
      <c r="T47" s="285"/>
      <c r="U47" s="301"/>
      <c r="V47" s="284"/>
      <c r="W47" s="285"/>
      <c r="X47" s="286"/>
      <c r="Y47" s="287"/>
      <c r="Z47" s="288"/>
      <c r="AA47" s="283"/>
      <c r="AB47" s="284"/>
      <c r="AC47" s="285"/>
      <c r="AD47" s="298">
        <f t="shared" ref="AD47" si="5">L47+U47</f>
        <v>0</v>
      </c>
      <c r="AE47" s="296"/>
      <c r="AF47" s="297"/>
    </row>
    <row r="48" spans="1:35" ht="16.5" customHeight="1">
      <c r="A48" s="58"/>
      <c r="B48" s="304" t="s">
        <v>95</v>
      </c>
      <c r="C48" s="305"/>
      <c r="D48" s="305"/>
      <c r="E48" s="305"/>
      <c r="F48" s="305"/>
      <c r="G48" s="305"/>
      <c r="H48" s="305"/>
      <c r="I48" s="305"/>
      <c r="J48" s="305"/>
      <c r="K48" s="305"/>
      <c r="L48" s="161">
        <f>SUM(L15:N20,L22:N23,L25:N26,L28:N32,L34:N37,L39:N47)</f>
        <v>0</v>
      </c>
      <c r="M48" s="281">
        <f>SUM(L34:N37,L39:N46)</f>
        <v>0</v>
      </c>
      <c r="N48" s="282"/>
      <c r="O48" s="295">
        <f>SUM(O22:Q23,O25:Q26,O28:Q32,O34:Q37)</f>
        <v>0</v>
      </c>
      <c r="P48" s="296"/>
      <c r="Q48" s="297"/>
      <c r="R48" s="295"/>
      <c r="S48" s="306"/>
      <c r="T48" s="307"/>
      <c r="U48" s="161">
        <f>SUM(U15:W20,U22:W23,U25:W26,U28:W32,U34:W37,U39:W47)</f>
        <v>0</v>
      </c>
      <c r="V48" s="281">
        <f>SUM(U34:W37,U39:W46)</f>
        <v>0</v>
      </c>
      <c r="W48" s="282"/>
      <c r="X48" s="295">
        <f>SUM(X22:Z23,X25:Z26,X28:Z32,X34:Z37)</f>
        <v>0</v>
      </c>
      <c r="Y48" s="296"/>
      <c r="Z48" s="297"/>
      <c r="AA48" s="295"/>
      <c r="AB48" s="296"/>
      <c r="AC48" s="297"/>
      <c r="AD48" s="298">
        <f>SUM(AD15:AF20,AD22:AF23,AD25:AF26,AD28:AF32,AD34:AF37,AD39:AF47)</f>
        <v>0</v>
      </c>
      <c r="AE48" s="296"/>
      <c r="AF48" s="297"/>
      <c r="AG48"/>
      <c r="AH48"/>
      <c r="AI48"/>
    </row>
    <row r="49" spans="1:35" ht="16.5" customHeight="1">
      <c r="A49" s="58"/>
      <c r="B49" s="58"/>
      <c r="C49" s="58"/>
      <c r="D49" s="58"/>
      <c r="E49" s="58"/>
      <c r="F49" s="58"/>
      <c r="G49" s="58"/>
      <c r="H49" s="58"/>
      <c r="I49" s="58"/>
      <c r="J49" s="58"/>
      <c r="K49" s="58"/>
      <c r="L49" s="63" t="s">
        <v>263</v>
      </c>
      <c r="M49" s="58"/>
      <c r="N49" s="58"/>
      <c r="O49" s="58"/>
      <c r="P49" s="58"/>
      <c r="Q49" s="1"/>
      <c r="R49" s="159"/>
      <c r="S49" s="159"/>
      <c r="T49" s="159"/>
      <c r="U49" s="159"/>
      <c r="V49" s="19"/>
      <c r="W49" s="19"/>
      <c r="X49" s="19"/>
      <c r="Y49" s="19"/>
      <c r="AA49" s="159"/>
      <c r="AB49" s="159"/>
      <c r="AC49" s="159"/>
      <c r="AD49" s="159"/>
      <c r="AE49" s="19"/>
      <c r="AF49" s="19"/>
      <c r="AG49"/>
      <c r="AH49"/>
      <c r="AI49"/>
    </row>
    <row r="50" spans="1:35" ht="16.5" customHeight="1">
      <c r="A50" s="58"/>
      <c r="B50" s="58"/>
      <c r="C50" s="58"/>
      <c r="D50" s="58"/>
      <c r="E50" s="58"/>
      <c r="F50" s="58"/>
      <c r="G50" s="58"/>
      <c r="H50" s="58"/>
      <c r="I50" s="58"/>
      <c r="J50" s="58"/>
      <c r="K50" s="58"/>
      <c r="L50" s="158"/>
      <c r="M50" s="58"/>
      <c r="N50" s="58"/>
      <c r="O50" s="58"/>
      <c r="P50" s="58"/>
      <c r="Q50" s="58"/>
      <c r="R50" s="58"/>
      <c r="S50" s="58"/>
    </row>
    <row r="51" spans="1:35" ht="16.5" customHeight="1"/>
    <row r="52" spans="1:35" ht="16.5" customHeight="1"/>
  </sheetData>
  <sheetProtection algorithmName="SHA-512" hashValue="u27QGxKlZyBWEVKxUry0F/1qJIzIojLYZGD8hSMExPXwh0f8JwLqh0jDWJsHr05OG44uYGXZFQZ4avRS8Guy1g==" saltValue="Y1ES9e3appQt6QLwueTamg==" spinCount="100000" sheet="1" objects="1" scenarios="1"/>
  <mergeCells count="246">
    <mergeCell ref="AD12:AF12"/>
    <mergeCell ref="AD15:AF15"/>
    <mergeCell ref="B15:K15"/>
    <mergeCell ref="AA18:AC18"/>
    <mergeCell ref="AD18:AF18"/>
    <mergeCell ref="B19:K19"/>
    <mergeCell ref="L19:N19"/>
    <mergeCell ref="R15:T15"/>
    <mergeCell ref="U15:W15"/>
    <mergeCell ref="X15:Z15"/>
    <mergeCell ref="O19:Q19"/>
    <mergeCell ref="R19:T19"/>
    <mergeCell ref="U19:W19"/>
    <mergeCell ref="X19:Z19"/>
    <mergeCell ref="L18:N18"/>
    <mergeCell ref="O18:Q18"/>
    <mergeCell ref="R18:T18"/>
    <mergeCell ref="U18:W18"/>
    <mergeCell ref="X18:Z18"/>
    <mergeCell ref="L13:N13"/>
    <mergeCell ref="O13:Q13"/>
    <mergeCell ref="R13:T13"/>
    <mergeCell ref="AD16:AF16"/>
    <mergeCell ref="L17:N17"/>
    <mergeCell ref="O17:Q17"/>
    <mergeCell ref="R17:T17"/>
    <mergeCell ref="U17:W17"/>
    <mergeCell ref="X17:Z17"/>
    <mergeCell ref="AA19:AC19"/>
    <mergeCell ref="AD19:AF19"/>
    <mergeCell ref="AA13:AC13"/>
    <mergeCell ref="AD13:AF13"/>
    <mergeCell ref="L15:N15"/>
    <mergeCell ref="O15:Q15"/>
    <mergeCell ref="AD17:AF17"/>
    <mergeCell ref="B9:D9"/>
    <mergeCell ref="E9:O9"/>
    <mergeCell ref="L12:T12"/>
    <mergeCell ref="U12:AC12"/>
    <mergeCell ref="L16:N16"/>
    <mergeCell ref="O16:Q16"/>
    <mergeCell ref="R16:T16"/>
    <mergeCell ref="U16:W16"/>
    <mergeCell ref="X16:Z16"/>
    <mergeCell ref="AA16:AC16"/>
    <mergeCell ref="B12:K13"/>
    <mergeCell ref="U13:W13"/>
    <mergeCell ref="X13:Z13"/>
    <mergeCell ref="AA15:AC15"/>
    <mergeCell ref="B23:I23"/>
    <mergeCell ref="L23:N23"/>
    <mergeCell ref="O23:Q23"/>
    <mergeCell ref="R23:T23"/>
    <mergeCell ref="U23:W23"/>
    <mergeCell ref="X23:Z23"/>
    <mergeCell ref="AA23:AC23"/>
    <mergeCell ref="AA17:AC17"/>
    <mergeCell ref="AD23:AF23"/>
    <mergeCell ref="AD20:AF20"/>
    <mergeCell ref="B22:I22"/>
    <mergeCell ref="L22:N22"/>
    <mergeCell ref="O22:Q22"/>
    <mergeCell ref="R22:T22"/>
    <mergeCell ref="U22:W22"/>
    <mergeCell ref="X22:Z22"/>
    <mergeCell ref="AA22:AC22"/>
    <mergeCell ref="AD22:AF22"/>
    <mergeCell ref="B20:K20"/>
    <mergeCell ref="L20:N20"/>
    <mergeCell ref="O20:Q20"/>
    <mergeCell ref="R20:T20"/>
    <mergeCell ref="U20:W20"/>
    <mergeCell ref="X20:Z20"/>
    <mergeCell ref="AA20:AC20"/>
    <mergeCell ref="B28:I28"/>
    <mergeCell ref="L28:N28"/>
    <mergeCell ref="O28:Q28"/>
    <mergeCell ref="R28:T28"/>
    <mergeCell ref="U28:W28"/>
    <mergeCell ref="X28:Z28"/>
    <mergeCell ref="AA28:AC28"/>
    <mergeCell ref="AD28:AF28"/>
    <mergeCell ref="B25:K25"/>
    <mergeCell ref="L25:N25"/>
    <mergeCell ref="O25:Q25"/>
    <mergeCell ref="R25:T25"/>
    <mergeCell ref="U25:W25"/>
    <mergeCell ref="X25:Z25"/>
    <mergeCell ref="AA25:AC25"/>
    <mergeCell ref="AD25:AF25"/>
    <mergeCell ref="B26:I26"/>
    <mergeCell ref="L26:N26"/>
    <mergeCell ref="O26:Q26"/>
    <mergeCell ref="R26:T26"/>
    <mergeCell ref="U26:W26"/>
    <mergeCell ref="X26:Z26"/>
    <mergeCell ref="AA26:AC26"/>
    <mergeCell ref="AD26:AF26"/>
    <mergeCell ref="AA29:AC29"/>
    <mergeCell ref="AD29:AF29"/>
    <mergeCell ref="B30:I30"/>
    <mergeCell ref="L30:N30"/>
    <mergeCell ref="O30:Q30"/>
    <mergeCell ref="R30:T30"/>
    <mergeCell ref="U30:W30"/>
    <mergeCell ref="X30:Z30"/>
    <mergeCell ref="AA30:AC30"/>
    <mergeCell ref="B29:K29"/>
    <mergeCell ref="L29:N29"/>
    <mergeCell ref="O29:Q29"/>
    <mergeCell ref="R29:T29"/>
    <mergeCell ref="U29:W29"/>
    <mergeCell ref="X29:Z29"/>
    <mergeCell ref="AD30:AF30"/>
    <mergeCell ref="B34:I34"/>
    <mergeCell ref="L34:N34"/>
    <mergeCell ref="O34:Q34"/>
    <mergeCell ref="R34:T34"/>
    <mergeCell ref="U34:W34"/>
    <mergeCell ref="X34:Z34"/>
    <mergeCell ref="AA34:AC34"/>
    <mergeCell ref="AD34:AF34"/>
    <mergeCell ref="B31:I31"/>
    <mergeCell ref="L31:N31"/>
    <mergeCell ref="O31:Q31"/>
    <mergeCell ref="R31:T31"/>
    <mergeCell ref="U31:W31"/>
    <mergeCell ref="X31:Z31"/>
    <mergeCell ref="AA31:AC31"/>
    <mergeCell ref="AD31:AF31"/>
    <mergeCell ref="B32:K32"/>
    <mergeCell ref="L32:N32"/>
    <mergeCell ref="O32:Q32"/>
    <mergeCell ref="R32:T32"/>
    <mergeCell ref="U32:W32"/>
    <mergeCell ref="X32:Z32"/>
    <mergeCell ref="AA32:AC32"/>
    <mergeCell ref="AD32:AF32"/>
    <mergeCell ref="R37:T37"/>
    <mergeCell ref="U37:W37"/>
    <mergeCell ref="X37:Z37"/>
    <mergeCell ref="AA37:AC37"/>
    <mergeCell ref="AD37:AF37"/>
    <mergeCell ref="AA35:AC35"/>
    <mergeCell ref="AD35:AF35"/>
    <mergeCell ref="B36:I36"/>
    <mergeCell ref="L36:N36"/>
    <mergeCell ref="O36:Q36"/>
    <mergeCell ref="R36:T36"/>
    <mergeCell ref="U36:W36"/>
    <mergeCell ref="X36:Z36"/>
    <mergeCell ref="AA36:AC36"/>
    <mergeCell ref="B35:I35"/>
    <mergeCell ref="L35:N35"/>
    <mergeCell ref="O35:Q35"/>
    <mergeCell ref="R35:T35"/>
    <mergeCell ref="U35:W35"/>
    <mergeCell ref="X35:Z35"/>
    <mergeCell ref="AD36:AF36"/>
    <mergeCell ref="B37:I37"/>
    <mergeCell ref="L37:N37"/>
    <mergeCell ref="O37:Q37"/>
    <mergeCell ref="AA39:AC39"/>
    <mergeCell ref="AD39:AF39"/>
    <mergeCell ref="B40:I40"/>
    <mergeCell ref="L40:N40"/>
    <mergeCell ref="O40:Q40"/>
    <mergeCell ref="R40:T40"/>
    <mergeCell ref="U40:W40"/>
    <mergeCell ref="X40:Z40"/>
    <mergeCell ref="AA40:AC40"/>
    <mergeCell ref="AD40:AF40"/>
    <mergeCell ref="AA44:AC44"/>
    <mergeCell ref="AD44:AF44"/>
    <mergeCell ref="AA41:AC41"/>
    <mergeCell ref="AD41:AF41"/>
    <mergeCell ref="B42:K42"/>
    <mergeCell ref="L42:N42"/>
    <mergeCell ref="O42:Q42"/>
    <mergeCell ref="R42:T42"/>
    <mergeCell ref="U42:W42"/>
    <mergeCell ref="X42:Z42"/>
    <mergeCell ref="AA42:AC42"/>
    <mergeCell ref="B41:I41"/>
    <mergeCell ref="L41:N41"/>
    <mergeCell ref="O41:Q41"/>
    <mergeCell ref="R41:T41"/>
    <mergeCell ref="U41:W41"/>
    <mergeCell ref="X41:Z41"/>
    <mergeCell ref="AD42:AF42"/>
    <mergeCell ref="AA43:AC43"/>
    <mergeCell ref="AD43:AF43"/>
    <mergeCell ref="B44:I44"/>
    <mergeCell ref="L44:N44"/>
    <mergeCell ref="O44:Q44"/>
    <mergeCell ref="R44:T44"/>
    <mergeCell ref="AA45:AC45"/>
    <mergeCell ref="AD45:AF45"/>
    <mergeCell ref="B46:K46"/>
    <mergeCell ref="L46:N46"/>
    <mergeCell ref="O46:Q46"/>
    <mergeCell ref="R46:T46"/>
    <mergeCell ref="U46:W46"/>
    <mergeCell ref="X46:Z46"/>
    <mergeCell ref="AA46:AC46"/>
    <mergeCell ref="B45:I45"/>
    <mergeCell ref="L45:N45"/>
    <mergeCell ref="O45:Q45"/>
    <mergeCell ref="R45:T45"/>
    <mergeCell ref="U45:W45"/>
    <mergeCell ref="X45:Z45"/>
    <mergeCell ref="R43:T43"/>
    <mergeCell ref="U43:W43"/>
    <mergeCell ref="X43:Z43"/>
    <mergeCell ref="B39:I39"/>
    <mergeCell ref="L39:N39"/>
    <mergeCell ref="O39:Q39"/>
    <mergeCell ref="R39:T39"/>
    <mergeCell ref="U39:W39"/>
    <mergeCell ref="X39:Z39"/>
    <mergeCell ref="L43:N43"/>
    <mergeCell ref="O43:Q43"/>
    <mergeCell ref="M48:N48"/>
    <mergeCell ref="V48:W48"/>
    <mergeCell ref="U44:W44"/>
    <mergeCell ref="X44:Z44"/>
    <mergeCell ref="C6:AE7"/>
    <mergeCell ref="AA48:AC48"/>
    <mergeCell ref="AD48:AF48"/>
    <mergeCell ref="AD46:AF46"/>
    <mergeCell ref="B47:K47"/>
    <mergeCell ref="L47:N47"/>
    <mergeCell ref="O47:Q47"/>
    <mergeCell ref="R47:T47"/>
    <mergeCell ref="U47:W47"/>
    <mergeCell ref="X47:Z47"/>
    <mergeCell ref="AA47:AC47"/>
    <mergeCell ref="AD47:AF47"/>
    <mergeCell ref="B16:K16"/>
    <mergeCell ref="B17:K17"/>
    <mergeCell ref="B18:K18"/>
    <mergeCell ref="B48:K48"/>
    <mergeCell ref="O48:Q48"/>
    <mergeCell ref="R48:T48"/>
    <mergeCell ref="X48:Z48"/>
    <mergeCell ref="B43:I43"/>
  </mergeCells>
  <phoneticPr fontId="3"/>
  <conditionalFormatting sqref="L22:N23 U22:W23 L25:N26 U25:W26">
    <cfRule type="expression" dxfId="3" priority="1">
      <formula>AND(L22&lt;O22,O22&gt;0)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4"/>
  <sheetViews>
    <sheetView showGridLines="0" showRowColHeaders="0" showZeros="0" zoomScaleNormal="100" workbookViewId="0">
      <selection activeCell="AM9" sqref="AM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2" width="2.5" style="1" customWidth="1"/>
    <col min="33" max="33" width="2.375" style="1" customWidth="1"/>
    <col min="34" max="35" width="2.375" customWidth="1"/>
    <col min="41" max="16384" width="9" style="1"/>
  </cols>
  <sheetData>
    <row r="1" spans="1:40"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4"/>
      <c r="AG1" s="85" t="s">
        <v>213</v>
      </c>
      <c r="AH1"/>
      <c r="AI1"/>
      <c r="AJ1"/>
      <c r="AK1"/>
      <c r="AL1"/>
      <c r="AM1"/>
      <c r="AN1"/>
    </row>
    <row r="2" spans="1:40">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142" t="s">
        <v>218</v>
      </c>
    </row>
    <row r="3" spans="1:40" ht="9" customHeight="1">
      <c r="B3" s="58"/>
      <c r="C3" s="58"/>
      <c r="D3" s="58"/>
      <c r="E3" s="58"/>
      <c r="F3" s="58"/>
      <c r="G3" s="58"/>
      <c r="H3" s="58"/>
      <c r="I3" s="58"/>
      <c r="J3" s="58"/>
      <c r="K3" s="58"/>
      <c r="L3" s="58"/>
      <c r="M3" s="58"/>
      <c r="N3" s="58"/>
      <c r="O3" s="58"/>
      <c r="P3" s="58"/>
      <c r="Q3" s="58"/>
      <c r="R3" s="58"/>
      <c r="S3" s="87"/>
      <c r="X3" s="58"/>
      <c r="Y3" s="87"/>
    </row>
    <row r="4" spans="1:40" ht="13.5" customHeight="1">
      <c r="B4" s="158" t="s">
        <v>306</v>
      </c>
      <c r="C4" s="1"/>
      <c r="D4" s="58"/>
      <c r="E4" s="58"/>
      <c r="F4" s="58"/>
      <c r="G4" s="58"/>
      <c r="H4" s="58"/>
      <c r="I4" s="58"/>
      <c r="J4" s="58"/>
      <c r="K4" s="58"/>
      <c r="L4" s="58"/>
      <c r="M4" s="58"/>
      <c r="N4" s="58"/>
      <c r="O4" s="58"/>
      <c r="P4" s="58"/>
      <c r="Q4" s="58"/>
      <c r="R4" s="58"/>
      <c r="S4" s="87"/>
      <c r="X4" s="58"/>
      <c r="Y4" s="87"/>
    </row>
    <row r="5" spans="1:40" ht="13.5" customHeight="1">
      <c r="B5" s="58"/>
      <c r="C5" s="58"/>
      <c r="D5" s="58"/>
      <c r="E5" s="58"/>
      <c r="F5" s="58"/>
      <c r="G5" s="58"/>
      <c r="H5" s="58"/>
      <c r="I5" s="58"/>
      <c r="J5" s="58"/>
      <c r="K5" s="58"/>
      <c r="L5" s="58"/>
      <c r="M5" s="58"/>
      <c r="N5" s="58"/>
      <c r="O5" s="58"/>
      <c r="P5" s="58"/>
      <c r="Q5" s="58"/>
      <c r="R5" s="58"/>
      <c r="S5" s="87"/>
      <c r="X5" s="58"/>
      <c r="Y5" s="87"/>
    </row>
    <row r="6" spans="1:40" ht="15" customHeight="1">
      <c r="B6" s="58"/>
      <c r="C6" s="289" t="s">
        <v>235</v>
      </c>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1"/>
      <c r="AF6"/>
      <c r="AG6" s="88"/>
    </row>
    <row r="7" spans="1:40" ht="15" customHeight="1">
      <c r="B7" s="58"/>
      <c r="C7" s="292"/>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4"/>
      <c r="AF7"/>
      <c r="AG7" s="88"/>
    </row>
    <row r="8" spans="1:40" ht="11.25" customHeight="1">
      <c r="B8" s="58"/>
      <c r="C8" s="58"/>
      <c r="D8" s="58"/>
      <c r="E8" s="58"/>
      <c r="F8" s="89"/>
      <c r="G8" s="58"/>
      <c r="H8" s="58"/>
      <c r="I8" s="58"/>
      <c r="J8" s="58"/>
      <c r="K8" s="58"/>
      <c r="L8" s="58"/>
      <c r="M8" s="58"/>
      <c r="N8" s="58"/>
      <c r="O8" s="58"/>
      <c r="P8" s="58"/>
      <c r="Q8" s="58"/>
      <c r="R8" s="58"/>
      <c r="S8" s="58"/>
      <c r="X8" s="58"/>
      <c r="Y8" s="58"/>
    </row>
    <row r="9" spans="1:40" ht="24" customHeight="1">
      <c r="B9" s="320" t="s">
        <v>34</v>
      </c>
      <c r="C9" s="321"/>
      <c r="D9" s="322"/>
      <c r="E9" s="351">
        <f>'１'!F12</f>
        <v>0</v>
      </c>
      <c r="F9" s="352"/>
      <c r="G9" s="352"/>
      <c r="H9" s="352"/>
      <c r="I9" s="352"/>
      <c r="J9" s="352"/>
      <c r="K9" s="352"/>
      <c r="L9" s="352"/>
      <c r="M9" s="352"/>
      <c r="N9" s="352"/>
      <c r="O9" s="353"/>
      <c r="P9" s="97"/>
      <c r="Q9" s="91" t="s">
        <v>60</v>
      </c>
      <c r="R9" s="91"/>
      <c r="S9" s="58"/>
      <c r="X9" s="91"/>
      <c r="Y9" s="58"/>
      <c r="AD9" s="90"/>
    </row>
    <row r="10" spans="1:40" ht="9" customHeight="1">
      <c r="B10" s="63"/>
      <c r="C10" s="63"/>
      <c r="D10" s="63"/>
      <c r="E10" s="58"/>
      <c r="F10" s="89"/>
      <c r="G10" s="58"/>
      <c r="H10" s="58"/>
      <c r="I10" s="58"/>
      <c r="J10" s="58"/>
      <c r="K10" s="58"/>
      <c r="L10" s="58"/>
      <c r="M10" s="58"/>
      <c r="N10" s="58"/>
      <c r="O10" s="58"/>
      <c r="P10" s="58"/>
      <c r="Q10" s="58"/>
      <c r="R10" s="58"/>
      <c r="S10" s="58"/>
      <c r="X10" s="58"/>
      <c r="Y10" s="58"/>
    </row>
    <row r="11" spans="1:40" ht="10.5" customHeight="1">
      <c r="B11" s="58"/>
      <c r="C11" s="58"/>
      <c r="D11" s="58"/>
      <c r="E11" s="58"/>
      <c r="F11" s="89"/>
      <c r="G11" s="58"/>
      <c r="H11" s="58"/>
      <c r="I11" s="58"/>
      <c r="J11" s="58"/>
      <c r="K11" s="58"/>
      <c r="L11" s="58"/>
      <c r="M11" s="58"/>
      <c r="N11" s="58"/>
      <c r="O11" s="58"/>
      <c r="P11" s="58"/>
      <c r="Q11" s="58"/>
      <c r="R11" s="58"/>
      <c r="S11" s="58"/>
      <c r="X11" s="58"/>
      <c r="Y11" s="58"/>
    </row>
    <row r="12" spans="1:40" ht="15" customHeight="1">
      <c r="B12" s="326"/>
      <c r="C12" s="356"/>
      <c r="D12" s="356"/>
      <c r="E12" s="356"/>
      <c r="F12" s="356"/>
      <c r="G12" s="356"/>
      <c r="H12" s="356"/>
      <c r="I12" s="356"/>
      <c r="J12" s="356"/>
      <c r="K12" s="357"/>
      <c r="L12" s="323" t="s">
        <v>11</v>
      </c>
      <c r="M12" s="324"/>
      <c r="N12" s="324"/>
      <c r="O12" s="324"/>
      <c r="P12" s="324"/>
      <c r="Q12" s="324"/>
      <c r="R12" s="324"/>
      <c r="S12" s="324"/>
      <c r="T12" s="325"/>
      <c r="U12" s="324" t="s">
        <v>57</v>
      </c>
      <c r="V12" s="324"/>
      <c r="W12" s="324"/>
      <c r="X12" s="324"/>
      <c r="Y12" s="324"/>
      <c r="Z12" s="324"/>
      <c r="AA12" s="324"/>
      <c r="AB12" s="324"/>
      <c r="AC12" s="325"/>
      <c r="AD12" s="323" t="s">
        <v>30</v>
      </c>
      <c r="AE12" s="341"/>
      <c r="AF12" s="342"/>
      <c r="AG12" s="100"/>
    </row>
    <row r="13" spans="1:40" ht="22.5" customHeight="1">
      <c r="B13" s="358"/>
      <c r="C13" s="359"/>
      <c r="D13" s="359"/>
      <c r="E13" s="359"/>
      <c r="F13" s="359"/>
      <c r="G13" s="359"/>
      <c r="H13" s="359"/>
      <c r="I13" s="359"/>
      <c r="J13" s="359"/>
      <c r="K13" s="360"/>
      <c r="L13" s="330" t="s">
        <v>209</v>
      </c>
      <c r="M13" s="331"/>
      <c r="N13" s="332"/>
      <c r="O13" s="330" t="s">
        <v>210</v>
      </c>
      <c r="P13" s="331"/>
      <c r="Q13" s="332"/>
      <c r="R13" s="330" t="s">
        <v>71</v>
      </c>
      <c r="S13" s="331"/>
      <c r="T13" s="332"/>
      <c r="U13" s="330" t="s">
        <v>209</v>
      </c>
      <c r="V13" s="331"/>
      <c r="W13" s="332"/>
      <c r="X13" s="330" t="s">
        <v>210</v>
      </c>
      <c r="Y13" s="331"/>
      <c r="Z13" s="332"/>
      <c r="AA13" s="330" t="s">
        <v>71</v>
      </c>
      <c r="AB13" s="331"/>
      <c r="AC13" s="332"/>
      <c r="AD13" s="333" t="s">
        <v>72</v>
      </c>
      <c r="AE13" s="354"/>
      <c r="AF13" s="355"/>
      <c r="AG13" s="101"/>
    </row>
    <row r="14" spans="1:40" ht="18" customHeight="1">
      <c r="B14" s="143" t="s">
        <v>96</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4"/>
      <c r="AG14" s="102"/>
    </row>
    <row r="15" spans="1:40" ht="18" customHeight="1">
      <c r="B15" s="302" t="s">
        <v>97</v>
      </c>
      <c r="C15" s="303"/>
      <c r="D15" s="303"/>
      <c r="E15" s="303"/>
      <c r="F15" s="303"/>
      <c r="G15" s="303"/>
      <c r="H15" s="303"/>
      <c r="I15" s="303"/>
      <c r="J15" s="151"/>
      <c r="K15" s="92"/>
      <c r="L15" s="301"/>
      <c r="M15" s="343"/>
      <c r="N15" s="235"/>
      <c r="O15" s="286"/>
      <c r="P15" s="287"/>
      <c r="Q15" s="288"/>
      <c r="R15" s="301"/>
      <c r="S15" s="343"/>
      <c r="T15" s="235"/>
      <c r="U15" s="283"/>
      <c r="V15" s="343"/>
      <c r="W15" s="235"/>
      <c r="X15" s="286"/>
      <c r="Y15" s="287"/>
      <c r="Z15" s="288"/>
      <c r="AA15" s="283"/>
      <c r="AB15" s="343"/>
      <c r="AC15" s="235"/>
      <c r="AD15" s="323">
        <f t="shared" ref="AD15:AD25" si="0">(L15*1.4)+(U15*1.4)</f>
        <v>0</v>
      </c>
      <c r="AE15" s="341"/>
      <c r="AF15" s="342"/>
      <c r="AG15" s="100"/>
    </row>
    <row r="16" spans="1:40" ht="18" customHeight="1">
      <c r="B16" s="302" t="s">
        <v>98</v>
      </c>
      <c r="C16" s="303"/>
      <c r="D16" s="303"/>
      <c r="E16" s="303"/>
      <c r="F16" s="303"/>
      <c r="G16" s="303"/>
      <c r="H16" s="303"/>
      <c r="I16" s="303"/>
      <c r="J16" s="151"/>
      <c r="K16" s="93"/>
      <c r="L16" s="301"/>
      <c r="M16" s="343"/>
      <c r="N16" s="235"/>
      <c r="O16" s="286"/>
      <c r="P16" s="287"/>
      <c r="Q16" s="288"/>
      <c r="R16" s="301"/>
      <c r="S16" s="343"/>
      <c r="T16" s="235"/>
      <c r="U16" s="283"/>
      <c r="V16" s="343"/>
      <c r="W16" s="235"/>
      <c r="X16" s="286"/>
      <c r="Y16" s="287"/>
      <c r="Z16" s="288"/>
      <c r="AA16" s="283"/>
      <c r="AB16" s="343"/>
      <c r="AC16" s="235"/>
      <c r="AD16" s="323">
        <f t="shared" si="0"/>
        <v>0</v>
      </c>
      <c r="AE16" s="341"/>
      <c r="AF16" s="342"/>
      <c r="AG16" s="100"/>
    </row>
    <row r="17" spans="2:33" ht="18" customHeight="1">
      <c r="B17" s="318" t="s">
        <v>99</v>
      </c>
      <c r="C17" s="319"/>
      <c r="D17" s="319"/>
      <c r="E17" s="319"/>
      <c r="F17" s="319"/>
      <c r="G17" s="319"/>
      <c r="H17" s="319"/>
      <c r="I17" s="319"/>
      <c r="J17" s="319"/>
      <c r="K17" s="350"/>
      <c r="L17" s="301"/>
      <c r="M17" s="343"/>
      <c r="N17" s="235"/>
      <c r="O17" s="286"/>
      <c r="P17" s="287"/>
      <c r="Q17" s="288"/>
      <c r="R17" s="301"/>
      <c r="S17" s="343"/>
      <c r="T17" s="235"/>
      <c r="U17" s="283"/>
      <c r="V17" s="343"/>
      <c r="W17" s="235"/>
      <c r="X17" s="286"/>
      <c r="Y17" s="287"/>
      <c r="Z17" s="288"/>
      <c r="AA17" s="283"/>
      <c r="AB17" s="343"/>
      <c r="AC17" s="235"/>
      <c r="AD17" s="323">
        <f t="shared" si="0"/>
        <v>0</v>
      </c>
      <c r="AE17" s="341"/>
      <c r="AF17" s="342"/>
      <c r="AG17" s="100"/>
    </row>
    <row r="18" spans="2:33" ht="18" customHeight="1">
      <c r="B18" s="302" t="s">
        <v>100</v>
      </c>
      <c r="C18" s="303"/>
      <c r="D18" s="303"/>
      <c r="E18" s="303"/>
      <c r="F18" s="303"/>
      <c r="G18" s="303"/>
      <c r="H18" s="303"/>
      <c r="I18" s="303"/>
      <c r="J18" s="144"/>
      <c r="K18" s="98"/>
      <c r="L18" s="301"/>
      <c r="M18" s="343"/>
      <c r="N18" s="235"/>
      <c r="O18" s="286"/>
      <c r="P18" s="287"/>
      <c r="Q18" s="288"/>
      <c r="R18" s="301"/>
      <c r="S18" s="343"/>
      <c r="T18" s="235"/>
      <c r="U18" s="283"/>
      <c r="V18" s="343"/>
      <c r="W18" s="235"/>
      <c r="X18" s="286"/>
      <c r="Y18" s="287"/>
      <c r="Z18" s="288"/>
      <c r="AA18" s="283"/>
      <c r="AB18" s="343"/>
      <c r="AC18" s="235"/>
      <c r="AD18" s="323">
        <f t="shared" si="0"/>
        <v>0</v>
      </c>
      <c r="AE18" s="341"/>
      <c r="AF18" s="342"/>
      <c r="AG18" s="100"/>
    </row>
    <row r="19" spans="2:33" ht="18" customHeight="1">
      <c r="B19" s="302" t="s">
        <v>101</v>
      </c>
      <c r="C19" s="303"/>
      <c r="D19" s="303"/>
      <c r="E19" s="303"/>
      <c r="F19" s="303"/>
      <c r="G19" s="303"/>
      <c r="H19" s="303"/>
      <c r="I19" s="303"/>
      <c r="J19" s="144"/>
      <c r="K19" s="98"/>
      <c r="L19" s="301"/>
      <c r="M19" s="343"/>
      <c r="N19" s="235"/>
      <c r="O19" s="286"/>
      <c r="P19" s="287"/>
      <c r="Q19" s="288"/>
      <c r="R19" s="301"/>
      <c r="S19" s="343"/>
      <c r="T19" s="235"/>
      <c r="U19" s="283"/>
      <c r="V19" s="343"/>
      <c r="W19" s="235"/>
      <c r="X19" s="286"/>
      <c r="Y19" s="287"/>
      <c r="Z19" s="288"/>
      <c r="AA19" s="283"/>
      <c r="AB19" s="343"/>
      <c r="AC19" s="235"/>
      <c r="AD19" s="323">
        <f t="shared" si="0"/>
        <v>0</v>
      </c>
      <c r="AE19" s="341"/>
      <c r="AF19" s="342"/>
      <c r="AG19" s="100"/>
    </row>
    <row r="20" spans="2:33" ht="18" customHeight="1">
      <c r="B20" s="302" t="s">
        <v>102</v>
      </c>
      <c r="C20" s="303"/>
      <c r="D20" s="303"/>
      <c r="E20" s="303"/>
      <c r="F20" s="303"/>
      <c r="G20" s="303"/>
      <c r="H20" s="303"/>
      <c r="I20" s="303"/>
      <c r="J20" s="144"/>
      <c r="K20" s="98"/>
      <c r="L20" s="301"/>
      <c r="M20" s="343"/>
      <c r="N20" s="235"/>
      <c r="O20" s="286"/>
      <c r="P20" s="287"/>
      <c r="Q20" s="288"/>
      <c r="R20" s="301"/>
      <c r="S20" s="343"/>
      <c r="T20" s="235"/>
      <c r="U20" s="283"/>
      <c r="V20" s="343"/>
      <c r="W20" s="235"/>
      <c r="X20" s="286"/>
      <c r="Y20" s="287"/>
      <c r="Z20" s="288"/>
      <c r="AA20" s="283"/>
      <c r="AB20" s="343"/>
      <c r="AC20" s="235"/>
      <c r="AD20" s="323">
        <f t="shared" si="0"/>
        <v>0</v>
      </c>
      <c r="AE20" s="341"/>
      <c r="AF20" s="342"/>
      <c r="AG20" s="100"/>
    </row>
    <row r="21" spans="2:33" ht="18" customHeight="1">
      <c r="B21" s="302" t="s">
        <v>103</v>
      </c>
      <c r="C21" s="303"/>
      <c r="D21" s="303"/>
      <c r="E21" s="303"/>
      <c r="F21" s="303"/>
      <c r="G21" s="303"/>
      <c r="H21" s="303"/>
      <c r="I21" s="303"/>
      <c r="J21" s="144"/>
      <c r="K21" s="98"/>
      <c r="L21" s="301"/>
      <c r="M21" s="343"/>
      <c r="N21" s="235"/>
      <c r="O21" s="286"/>
      <c r="P21" s="287"/>
      <c r="Q21" s="288"/>
      <c r="R21" s="301"/>
      <c r="S21" s="343"/>
      <c r="T21" s="235"/>
      <c r="U21" s="283"/>
      <c r="V21" s="343"/>
      <c r="W21" s="235"/>
      <c r="X21" s="286"/>
      <c r="Y21" s="287"/>
      <c r="Z21" s="288"/>
      <c r="AA21" s="283"/>
      <c r="AB21" s="343"/>
      <c r="AC21" s="235"/>
      <c r="AD21" s="323">
        <f t="shared" si="0"/>
        <v>0</v>
      </c>
      <c r="AE21" s="341"/>
      <c r="AF21" s="342"/>
      <c r="AG21" s="100"/>
    </row>
    <row r="22" spans="2:33" ht="18" customHeight="1">
      <c r="B22" s="302" t="s">
        <v>104</v>
      </c>
      <c r="C22" s="303"/>
      <c r="D22" s="303"/>
      <c r="E22" s="303"/>
      <c r="F22" s="303"/>
      <c r="G22" s="303"/>
      <c r="H22" s="303"/>
      <c r="I22" s="303"/>
      <c r="J22" s="144"/>
      <c r="K22" s="98"/>
      <c r="L22" s="301"/>
      <c r="M22" s="343"/>
      <c r="N22" s="235"/>
      <c r="O22" s="286"/>
      <c r="P22" s="287"/>
      <c r="Q22" s="288"/>
      <c r="R22" s="301"/>
      <c r="S22" s="343"/>
      <c r="T22" s="235"/>
      <c r="U22" s="283"/>
      <c r="V22" s="343"/>
      <c r="W22" s="235"/>
      <c r="X22" s="286"/>
      <c r="Y22" s="287"/>
      <c r="Z22" s="288"/>
      <c r="AA22" s="283"/>
      <c r="AB22" s="343"/>
      <c r="AC22" s="235"/>
      <c r="AD22" s="323">
        <f t="shared" si="0"/>
        <v>0</v>
      </c>
      <c r="AE22" s="341"/>
      <c r="AF22" s="342"/>
      <c r="AG22" s="100"/>
    </row>
    <row r="23" spans="2:33" ht="18" customHeight="1">
      <c r="B23" s="302" t="s">
        <v>105</v>
      </c>
      <c r="C23" s="303"/>
      <c r="D23" s="303"/>
      <c r="E23" s="303"/>
      <c r="F23" s="303"/>
      <c r="G23" s="303"/>
      <c r="H23" s="303"/>
      <c r="I23" s="303"/>
      <c r="J23" s="144"/>
      <c r="K23" s="98"/>
      <c r="L23" s="301"/>
      <c r="M23" s="343"/>
      <c r="N23" s="235"/>
      <c r="O23" s="286"/>
      <c r="P23" s="287"/>
      <c r="Q23" s="288"/>
      <c r="R23" s="301"/>
      <c r="S23" s="343"/>
      <c r="T23" s="235"/>
      <c r="U23" s="283"/>
      <c r="V23" s="343"/>
      <c r="W23" s="235"/>
      <c r="X23" s="286"/>
      <c r="Y23" s="287"/>
      <c r="Z23" s="288"/>
      <c r="AA23" s="283"/>
      <c r="AB23" s="343"/>
      <c r="AC23" s="235"/>
      <c r="AD23" s="323">
        <f t="shared" si="0"/>
        <v>0</v>
      </c>
      <c r="AE23" s="341"/>
      <c r="AF23" s="342"/>
      <c r="AG23" s="100"/>
    </row>
    <row r="24" spans="2:33" ht="18" customHeight="1">
      <c r="B24" s="302" t="s">
        <v>106</v>
      </c>
      <c r="C24" s="303"/>
      <c r="D24" s="303"/>
      <c r="E24" s="303"/>
      <c r="F24" s="303"/>
      <c r="G24" s="303"/>
      <c r="H24" s="303"/>
      <c r="I24" s="303"/>
      <c r="J24" s="144"/>
      <c r="K24" s="98"/>
      <c r="L24" s="301"/>
      <c r="M24" s="343"/>
      <c r="N24" s="235"/>
      <c r="O24" s="286"/>
      <c r="P24" s="287"/>
      <c r="Q24" s="288"/>
      <c r="R24" s="301"/>
      <c r="S24" s="343"/>
      <c r="T24" s="235"/>
      <c r="U24" s="283"/>
      <c r="V24" s="343"/>
      <c r="W24" s="235"/>
      <c r="X24" s="286"/>
      <c r="Y24" s="287"/>
      <c r="Z24" s="288"/>
      <c r="AA24" s="283"/>
      <c r="AB24" s="343"/>
      <c r="AC24" s="235"/>
      <c r="AD24" s="323">
        <f t="shared" si="0"/>
        <v>0</v>
      </c>
      <c r="AE24" s="341"/>
      <c r="AF24" s="342"/>
      <c r="AG24" s="100"/>
    </row>
    <row r="25" spans="2:33" ht="18" customHeight="1">
      <c r="B25" s="302" t="s">
        <v>107</v>
      </c>
      <c r="C25" s="303"/>
      <c r="D25" s="303"/>
      <c r="E25" s="303"/>
      <c r="F25" s="303"/>
      <c r="G25" s="303"/>
      <c r="H25" s="303"/>
      <c r="I25" s="303"/>
      <c r="J25" s="144"/>
      <c r="K25" s="98"/>
      <c r="L25" s="301"/>
      <c r="M25" s="343"/>
      <c r="N25" s="235"/>
      <c r="O25" s="286"/>
      <c r="P25" s="287"/>
      <c r="Q25" s="288"/>
      <c r="R25" s="301"/>
      <c r="S25" s="343"/>
      <c r="T25" s="235"/>
      <c r="U25" s="283"/>
      <c r="V25" s="343"/>
      <c r="W25" s="235"/>
      <c r="X25" s="286"/>
      <c r="Y25" s="287"/>
      <c r="Z25" s="288"/>
      <c r="AA25" s="283"/>
      <c r="AB25" s="343"/>
      <c r="AC25" s="235"/>
      <c r="AD25" s="323">
        <f t="shared" si="0"/>
        <v>0</v>
      </c>
      <c r="AE25" s="341"/>
      <c r="AF25" s="342"/>
      <c r="AG25" s="100"/>
    </row>
    <row r="26" spans="2:33" ht="18" customHeight="1">
      <c r="B26" s="150" t="s">
        <v>108</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6"/>
      <c r="AG26" s="103"/>
    </row>
    <row r="27" spans="2:33" ht="18" customHeight="1">
      <c r="B27" s="302" t="s">
        <v>109</v>
      </c>
      <c r="C27" s="344"/>
      <c r="D27" s="344"/>
      <c r="E27" s="344"/>
      <c r="F27" s="344"/>
      <c r="G27" s="344"/>
      <c r="H27" s="344"/>
      <c r="I27" s="344"/>
      <c r="J27" s="149"/>
      <c r="K27" s="98"/>
      <c r="L27" s="301"/>
      <c r="M27" s="284"/>
      <c r="N27" s="285"/>
      <c r="O27" s="301"/>
      <c r="P27" s="343"/>
      <c r="Q27" s="235"/>
      <c r="R27" s="301"/>
      <c r="S27" s="343"/>
      <c r="T27" s="235"/>
      <c r="U27" s="283"/>
      <c r="V27" s="343"/>
      <c r="W27" s="235"/>
      <c r="X27" s="301"/>
      <c r="Y27" s="343"/>
      <c r="Z27" s="235"/>
      <c r="AA27" s="283"/>
      <c r="AB27" s="343"/>
      <c r="AC27" s="235"/>
      <c r="AD27" s="323">
        <f>(L27-O27)*1+O27*1.4+(U27-X27)*1+X27*1.4</f>
        <v>0</v>
      </c>
      <c r="AE27" s="341"/>
      <c r="AF27" s="342"/>
      <c r="AG27" s="100"/>
    </row>
    <row r="28" spans="2:33" ht="18" customHeight="1">
      <c r="B28" s="302" t="s">
        <v>110</v>
      </c>
      <c r="C28" s="344"/>
      <c r="D28" s="344"/>
      <c r="E28" s="344"/>
      <c r="F28" s="344"/>
      <c r="G28" s="344"/>
      <c r="H28" s="344"/>
      <c r="I28" s="344"/>
      <c r="J28" s="344"/>
      <c r="K28" s="345"/>
      <c r="L28" s="301"/>
      <c r="M28" s="343"/>
      <c r="N28" s="235"/>
      <c r="O28" s="301"/>
      <c r="P28" s="343"/>
      <c r="Q28" s="235"/>
      <c r="R28" s="301"/>
      <c r="S28" s="343"/>
      <c r="T28" s="235"/>
      <c r="U28" s="283"/>
      <c r="V28" s="343"/>
      <c r="W28" s="235"/>
      <c r="X28" s="301"/>
      <c r="Y28" s="343"/>
      <c r="Z28" s="235"/>
      <c r="AA28" s="283"/>
      <c r="AB28" s="343"/>
      <c r="AC28" s="235"/>
      <c r="AD28" s="323">
        <f>(L28-O28)*1+O28*1.4+(U28-X28)*1+X28*1.4</f>
        <v>0</v>
      </c>
      <c r="AE28" s="341"/>
      <c r="AF28" s="342"/>
      <c r="AG28" s="100"/>
    </row>
    <row r="29" spans="2:33" ht="18" customHeight="1">
      <c r="B29" s="302" t="s">
        <v>111</v>
      </c>
      <c r="C29" s="344"/>
      <c r="D29" s="344"/>
      <c r="E29" s="344"/>
      <c r="F29" s="344"/>
      <c r="G29" s="344"/>
      <c r="H29" s="344"/>
      <c r="I29" s="344"/>
      <c r="J29" s="344"/>
      <c r="K29" s="345"/>
      <c r="L29" s="301"/>
      <c r="M29" s="343"/>
      <c r="N29" s="235"/>
      <c r="O29" s="301"/>
      <c r="P29" s="343"/>
      <c r="Q29" s="235"/>
      <c r="R29" s="301"/>
      <c r="S29" s="343"/>
      <c r="T29" s="235"/>
      <c r="U29" s="283"/>
      <c r="V29" s="343"/>
      <c r="W29" s="235"/>
      <c r="X29" s="301"/>
      <c r="Y29" s="343"/>
      <c r="Z29" s="235"/>
      <c r="AA29" s="283"/>
      <c r="AB29" s="343"/>
      <c r="AC29" s="235"/>
      <c r="AD29" s="323">
        <f>(L29-O29)*1+O29*1.4+(U29-X29)*1+X29*1.4</f>
        <v>0</v>
      </c>
      <c r="AE29" s="341"/>
      <c r="AF29" s="342"/>
      <c r="AG29" s="100"/>
    </row>
    <row r="30" spans="2:33" ht="18" customHeight="1">
      <c r="B30" s="302" t="s">
        <v>190</v>
      </c>
      <c r="C30" s="344"/>
      <c r="D30" s="344"/>
      <c r="E30" s="344"/>
      <c r="F30" s="344"/>
      <c r="G30" s="344"/>
      <c r="H30" s="344"/>
      <c r="I30" s="344"/>
      <c r="J30" s="344"/>
      <c r="K30" s="345"/>
      <c r="L30" s="301"/>
      <c r="M30" s="343"/>
      <c r="N30" s="235"/>
      <c r="O30" s="301"/>
      <c r="P30" s="343"/>
      <c r="Q30" s="235"/>
      <c r="R30" s="301"/>
      <c r="S30" s="343"/>
      <c r="T30" s="235"/>
      <c r="U30" s="283"/>
      <c r="V30" s="343"/>
      <c r="W30" s="235"/>
      <c r="X30" s="301"/>
      <c r="Y30" s="343"/>
      <c r="Z30" s="235"/>
      <c r="AA30" s="283"/>
      <c r="AB30" s="343"/>
      <c r="AC30" s="235"/>
      <c r="AD30" s="323">
        <f>(L30-O30)*1+O30*1.4+(U30-X30)*1+X30*1.4</f>
        <v>0</v>
      </c>
      <c r="AE30" s="341"/>
      <c r="AF30" s="342"/>
      <c r="AG30" s="100"/>
    </row>
    <row r="31" spans="2:33" ht="18" customHeight="1">
      <c r="B31" s="150" t="s">
        <v>112</v>
      </c>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6"/>
      <c r="AG31" s="103"/>
    </row>
    <row r="32" spans="2:33" ht="18" customHeight="1">
      <c r="B32" s="302" t="s">
        <v>113</v>
      </c>
      <c r="C32" s="344"/>
      <c r="D32" s="344"/>
      <c r="E32" s="344"/>
      <c r="F32" s="344"/>
      <c r="G32" s="344"/>
      <c r="H32" s="344"/>
      <c r="I32" s="344"/>
      <c r="J32" s="153"/>
      <c r="K32" s="93"/>
      <c r="L32" s="301"/>
      <c r="M32" s="343"/>
      <c r="N32" s="235"/>
      <c r="O32" s="301"/>
      <c r="P32" s="343"/>
      <c r="Q32" s="235"/>
      <c r="R32" s="301"/>
      <c r="S32" s="343"/>
      <c r="T32" s="235"/>
      <c r="U32" s="283"/>
      <c r="V32" s="343"/>
      <c r="W32" s="235"/>
      <c r="X32" s="301"/>
      <c r="Y32" s="343"/>
      <c r="Z32" s="235"/>
      <c r="AA32" s="283"/>
      <c r="AB32" s="343"/>
      <c r="AC32" s="235"/>
      <c r="AD32" s="323">
        <f>(L32-O32)*1+O32*1.4+(U32-X32)*1+X32*1.4</f>
        <v>0</v>
      </c>
      <c r="AE32" s="341"/>
      <c r="AF32" s="342"/>
      <c r="AG32" s="100"/>
    </row>
    <row r="33" spans="2:33" ht="18" customHeight="1">
      <c r="B33" s="150" t="s">
        <v>114</v>
      </c>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6"/>
      <c r="AG33" s="103"/>
    </row>
    <row r="34" spans="2:33" ht="18" customHeight="1">
      <c r="B34" s="302" t="s">
        <v>115</v>
      </c>
      <c r="C34" s="344"/>
      <c r="D34" s="344"/>
      <c r="E34" s="344"/>
      <c r="F34" s="344"/>
      <c r="G34" s="344"/>
      <c r="H34" s="344"/>
      <c r="I34" s="344"/>
      <c r="J34" s="149"/>
      <c r="K34" s="98"/>
      <c r="L34" s="301"/>
      <c r="M34" s="343"/>
      <c r="N34" s="235"/>
      <c r="O34" s="301"/>
      <c r="P34" s="343"/>
      <c r="Q34" s="235"/>
      <c r="R34" s="301"/>
      <c r="S34" s="343"/>
      <c r="T34" s="235"/>
      <c r="U34" s="283"/>
      <c r="V34" s="343"/>
      <c r="W34" s="235"/>
      <c r="X34" s="301"/>
      <c r="Y34" s="343"/>
      <c r="Z34" s="235"/>
      <c r="AA34" s="283"/>
      <c r="AB34" s="343"/>
      <c r="AC34" s="235"/>
      <c r="AD34" s="323">
        <f>(L34-O34)*1+O34*1.4+(U34-X34)*1+X34*1.4</f>
        <v>0</v>
      </c>
      <c r="AE34" s="341"/>
      <c r="AF34" s="342"/>
      <c r="AG34" s="100"/>
    </row>
    <row r="35" spans="2:33" ht="18" customHeight="1">
      <c r="B35" s="302" t="s">
        <v>116</v>
      </c>
      <c r="C35" s="344"/>
      <c r="D35" s="344"/>
      <c r="E35" s="344"/>
      <c r="F35" s="344"/>
      <c r="G35" s="344"/>
      <c r="H35" s="344"/>
      <c r="I35" s="344"/>
      <c r="J35" s="149"/>
      <c r="K35" s="98"/>
      <c r="L35" s="301"/>
      <c r="M35" s="343"/>
      <c r="N35" s="235"/>
      <c r="O35" s="301"/>
      <c r="P35" s="343"/>
      <c r="Q35" s="235"/>
      <c r="R35" s="301"/>
      <c r="S35" s="343"/>
      <c r="T35" s="235"/>
      <c r="U35" s="283"/>
      <c r="V35" s="343"/>
      <c r="W35" s="235"/>
      <c r="X35" s="301"/>
      <c r="Y35" s="343"/>
      <c r="Z35" s="235"/>
      <c r="AA35" s="283"/>
      <c r="AB35" s="343"/>
      <c r="AC35" s="235"/>
      <c r="AD35" s="323">
        <f>(L35-O35)*1+O35*1.4+(U35-X35)*1+X35*1.4</f>
        <v>0</v>
      </c>
      <c r="AE35" s="341"/>
      <c r="AF35" s="342"/>
      <c r="AG35" s="100"/>
    </row>
    <row r="36" spans="2:33" ht="18" customHeight="1">
      <c r="B36" s="302" t="s">
        <v>117</v>
      </c>
      <c r="C36" s="344"/>
      <c r="D36" s="344"/>
      <c r="E36" s="344"/>
      <c r="F36" s="344"/>
      <c r="G36" s="344"/>
      <c r="H36" s="344"/>
      <c r="I36" s="344"/>
      <c r="J36" s="149"/>
      <c r="K36" s="145"/>
      <c r="L36" s="301"/>
      <c r="M36" s="343"/>
      <c r="N36" s="235"/>
      <c r="O36" s="301"/>
      <c r="P36" s="343"/>
      <c r="Q36" s="235"/>
      <c r="R36" s="301"/>
      <c r="S36" s="343"/>
      <c r="T36" s="235"/>
      <c r="U36" s="283"/>
      <c r="V36" s="343"/>
      <c r="W36" s="235"/>
      <c r="X36" s="301"/>
      <c r="Y36" s="343"/>
      <c r="Z36" s="235"/>
      <c r="AA36" s="283"/>
      <c r="AB36" s="343"/>
      <c r="AC36" s="235"/>
      <c r="AD36" s="323">
        <f>(L36-O36)*1+O36*1.4+(U36-X36)*1+X36*1.4</f>
        <v>0</v>
      </c>
      <c r="AE36" s="341"/>
      <c r="AF36" s="342"/>
      <c r="AG36" s="100"/>
    </row>
    <row r="37" spans="2:33" ht="18" customHeight="1">
      <c r="B37" s="150" t="s">
        <v>118</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6"/>
      <c r="AG37" s="103"/>
    </row>
    <row r="38" spans="2:33" ht="18" customHeight="1">
      <c r="B38" s="302" t="s">
        <v>119</v>
      </c>
      <c r="C38" s="344"/>
      <c r="D38" s="344"/>
      <c r="E38" s="344"/>
      <c r="F38" s="344"/>
      <c r="G38" s="344"/>
      <c r="H38" s="344"/>
      <c r="I38" s="344"/>
      <c r="J38" s="149"/>
      <c r="K38" s="98"/>
      <c r="L38" s="301"/>
      <c r="M38" s="343"/>
      <c r="N38" s="235"/>
      <c r="O38" s="301"/>
      <c r="P38" s="343"/>
      <c r="Q38" s="235"/>
      <c r="R38" s="301"/>
      <c r="S38" s="343"/>
      <c r="T38" s="235"/>
      <c r="U38" s="283"/>
      <c r="V38" s="343"/>
      <c r="W38" s="235"/>
      <c r="X38" s="301"/>
      <c r="Y38" s="343"/>
      <c r="Z38" s="235"/>
      <c r="AA38" s="283"/>
      <c r="AB38" s="343"/>
      <c r="AC38" s="235"/>
      <c r="AD38" s="323">
        <f>(L38-O38)*1+O38*1.4+(U38-X38)*1+X38*1.4</f>
        <v>0</v>
      </c>
      <c r="AE38" s="341"/>
      <c r="AF38" s="342"/>
      <c r="AG38" s="100"/>
    </row>
    <row r="39" spans="2:33" ht="18" customHeight="1">
      <c r="B39" s="302" t="s">
        <v>120</v>
      </c>
      <c r="C39" s="344"/>
      <c r="D39" s="344"/>
      <c r="E39" s="344"/>
      <c r="F39" s="344"/>
      <c r="G39" s="344"/>
      <c r="H39" s="344"/>
      <c r="I39" s="344"/>
      <c r="J39" s="149"/>
      <c r="K39" s="98"/>
      <c r="L39" s="301"/>
      <c r="M39" s="343"/>
      <c r="N39" s="235"/>
      <c r="O39" s="301"/>
      <c r="P39" s="343"/>
      <c r="Q39" s="235"/>
      <c r="R39" s="301"/>
      <c r="S39" s="343"/>
      <c r="T39" s="235"/>
      <c r="U39" s="283"/>
      <c r="V39" s="343"/>
      <c r="W39" s="235"/>
      <c r="X39" s="301"/>
      <c r="Y39" s="343"/>
      <c r="Z39" s="235"/>
      <c r="AA39" s="283"/>
      <c r="AB39" s="343"/>
      <c r="AC39" s="235"/>
      <c r="AD39" s="323">
        <f>(L39-O39)*1+O39*1.4+(U39-X39)*1+X39*1.4</f>
        <v>0</v>
      </c>
      <c r="AE39" s="341"/>
      <c r="AF39" s="342"/>
      <c r="AG39" s="100"/>
    </row>
    <row r="40" spans="2:33" ht="18" customHeight="1">
      <c r="B40" s="302" t="s">
        <v>121</v>
      </c>
      <c r="C40" s="344"/>
      <c r="D40" s="344"/>
      <c r="E40" s="344"/>
      <c r="F40" s="344"/>
      <c r="G40" s="344"/>
      <c r="H40" s="344"/>
      <c r="I40" s="344"/>
      <c r="J40" s="344"/>
      <c r="K40" s="345"/>
      <c r="L40" s="301"/>
      <c r="M40" s="343"/>
      <c r="N40" s="235"/>
      <c r="O40" s="301"/>
      <c r="P40" s="343"/>
      <c r="Q40" s="235"/>
      <c r="R40" s="301"/>
      <c r="S40" s="343"/>
      <c r="T40" s="235"/>
      <c r="U40" s="283"/>
      <c r="V40" s="343"/>
      <c r="W40" s="235"/>
      <c r="X40" s="301"/>
      <c r="Y40" s="343"/>
      <c r="Z40" s="235"/>
      <c r="AA40" s="283"/>
      <c r="AB40" s="343"/>
      <c r="AC40" s="235"/>
      <c r="AD40" s="323">
        <f>(L40-O40)*1+O40*1.4+(U40-X40)*1+X40*1.4</f>
        <v>0</v>
      </c>
      <c r="AE40" s="341"/>
      <c r="AF40" s="342"/>
      <c r="AG40" s="100"/>
    </row>
    <row r="41" spans="2:33" ht="18" customHeight="1">
      <c r="B41" s="338" t="s">
        <v>302</v>
      </c>
      <c r="C41" s="339"/>
      <c r="D41" s="339"/>
      <c r="E41" s="339"/>
      <c r="F41" s="339"/>
      <c r="G41" s="339"/>
      <c r="H41" s="339"/>
      <c r="I41" s="339"/>
      <c r="J41" s="339"/>
      <c r="K41" s="340"/>
      <c r="L41" s="301"/>
      <c r="M41" s="346"/>
      <c r="N41" s="347"/>
      <c r="O41" s="301"/>
      <c r="P41" s="346"/>
      <c r="Q41" s="347"/>
      <c r="R41" s="301"/>
      <c r="S41" s="346"/>
      <c r="T41" s="347"/>
      <c r="U41" s="283"/>
      <c r="V41" s="348"/>
      <c r="W41" s="349"/>
      <c r="X41" s="301"/>
      <c r="Y41" s="346"/>
      <c r="Z41" s="347"/>
      <c r="AA41" s="283"/>
      <c r="AB41" s="348"/>
      <c r="AC41" s="349"/>
      <c r="AD41" s="323">
        <f>(L41-O41)*1+O41*1.4+(U41-X41)*1+X41*1.4</f>
        <v>0</v>
      </c>
      <c r="AE41" s="341"/>
      <c r="AF41" s="342"/>
    </row>
    <row r="42" spans="2:33" ht="18" customHeight="1">
      <c r="B42" s="338" t="s">
        <v>303</v>
      </c>
      <c r="C42" s="339"/>
      <c r="D42" s="339"/>
      <c r="E42" s="339"/>
      <c r="F42" s="339"/>
      <c r="G42" s="339"/>
      <c r="H42" s="339"/>
      <c r="I42" s="339"/>
      <c r="J42" s="339"/>
      <c r="K42" s="340"/>
      <c r="L42" s="301"/>
      <c r="M42" s="343"/>
      <c r="N42" s="235"/>
      <c r="O42" s="301"/>
      <c r="P42" s="343"/>
      <c r="Q42" s="235"/>
      <c r="R42" s="301"/>
      <c r="S42" s="343"/>
      <c r="T42" s="235"/>
      <c r="U42" s="283"/>
      <c r="V42" s="343"/>
      <c r="W42" s="235"/>
      <c r="X42" s="301"/>
      <c r="Y42" s="343"/>
      <c r="Z42" s="235"/>
      <c r="AA42" s="283"/>
      <c r="AB42" s="343"/>
      <c r="AC42" s="235"/>
      <c r="AD42" s="323">
        <f>(L42-O42)*1+O42*1.4+(U42-X42)*1+X42*1.4</f>
        <v>0</v>
      </c>
      <c r="AE42" s="341"/>
      <c r="AF42" s="342"/>
    </row>
    <row r="43" spans="2:33">
      <c r="AG43" s="104"/>
    </row>
    <row r="44" spans="2:33">
      <c r="AG44" s="104"/>
    </row>
  </sheetData>
  <sheetProtection algorithmName="SHA-512" hashValue="hE/7YnEnYY/PuVBnDvSmUDYmBqh8QLSS+AaePtdBt43C8RUKwWuTBY+4vvOL2pXRbEnKDq4YzLLZAwF98vaHhw==" saltValue="vGyl0KqQdHDkHG6TVnSMKA==" spinCount="100000" sheet="1" objects="1" scenarios="1"/>
  <mergeCells count="206">
    <mergeCell ref="B9:D9"/>
    <mergeCell ref="E9:O9"/>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B16:I16"/>
    <mergeCell ref="L16:N16"/>
    <mergeCell ref="O16:Q16"/>
    <mergeCell ref="AD18:AF18"/>
    <mergeCell ref="AD16:AF16"/>
    <mergeCell ref="B17:K17"/>
    <mergeCell ref="L17:N17"/>
    <mergeCell ref="O17:Q17"/>
    <mergeCell ref="R17:T17"/>
    <mergeCell ref="U17:W17"/>
    <mergeCell ref="X17:Z17"/>
    <mergeCell ref="AA17:AC17"/>
    <mergeCell ref="AD17:AF17"/>
    <mergeCell ref="R16:T16"/>
    <mergeCell ref="U16:W16"/>
    <mergeCell ref="X16:Z16"/>
    <mergeCell ref="AA16:AC16"/>
    <mergeCell ref="B18:I18"/>
    <mergeCell ref="L18:N18"/>
    <mergeCell ref="O18:Q18"/>
    <mergeCell ref="R18:T18"/>
    <mergeCell ref="U18:W18"/>
    <mergeCell ref="X18:Z18"/>
    <mergeCell ref="AA18:AC18"/>
    <mergeCell ref="AA19:AC19"/>
    <mergeCell ref="AD19:AF19"/>
    <mergeCell ref="B20:I20"/>
    <mergeCell ref="L20:N20"/>
    <mergeCell ref="O20:Q20"/>
    <mergeCell ref="R20:T20"/>
    <mergeCell ref="U20:W20"/>
    <mergeCell ref="X20:Z20"/>
    <mergeCell ref="AA20:AC20"/>
    <mergeCell ref="B19:I19"/>
    <mergeCell ref="L19:N19"/>
    <mergeCell ref="O19:Q19"/>
    <mergeCell ref="R19:T19"/>
    <mergeCell ref="U19:W19"/>
    <mergeCell ref="X19:Z19"/>
    <mergeCell ref="B22:I22"/>
    <mergeCell ref="L22:N22"/>
    <mergeCell ref="O22:Q22"/>
    <mergeCell ref="R22:T22"/>
    <mergeCell ref="U22:W22"/>
    <mergeCell ref="X22:Z22"/>
    <mergeCell ref="AA22:AC22"/>
    <mergeCell ref="AD22:AF22"/>
    <mergeCell ref="AD20:AF20"/>
    <mergeCell ref="B21:I21"/>
    <mergeCell ref="L21:N21"/>
    <mergeCell ref="O21:Q21"/>
    <mergeCell ref="R21:T21"/>
    <mergeCell ref="U21:W21"/>
    <mergeCell ref="X21:Z21"/>
    <mergeCell ref="AA21:AC21"/>
    <mergeCell ref="AD21:AF21"/>
    <mergeCell ref="AA23:AC23"/>
    <mergeCell ref="AD23:AF23"/>
    <mergeCell ref="B24:I24"/>
    <mergeCell ref="L24:N24"/>
    <mergeCell ref="O24:Q24"/>
    <mergeCell ref="R24:T24"/>
    <mergeCell ref="U24:W24"/>
    <mergeCell ref="X24:Z24"/>
    <mergeCell ref="AA24:AC24"/>
    <mergeCell ref="B23:I23"/>
    <mergeCell ref="L23:N23"/>
    <mergeCell ref="O23:Q23"/>
    <mergeCell ref="R23:T23"/>
    <mergeCell ref="U23:W23"/>
    <mergeCell ref="X23:Z23"/>
    <mergeCell ref="AD24:AF24"/>
    <mergeCell ref="B25:I25"/>
    <mergeCell ref="L25:N25"/>
    <mergeCell ref="O25:Q25"/>
    <mergeCell ref="R25:T25"/>
    <mergeCell ref="U25:W25"/>
    <mergeCell ref="X25:Z25"/>
    <mergeCell ref="AA25:AC25"/>
    <mergeCell ref="AD25:AF25"/>
    <mergeCell ref="B28:K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7:AC27"/>
    <mergeCell ref="AD27:AF27"/>
    <mergeCell ref="AA29:AC29"/>
    <mergeCell ref="AD29:AF29"/>
    <mergeCell ref="B30:K30"/>
    <mergeCell ref="L30:N30"/>
    <mergeCell ref="O30:Q30"/>
    <mergeCell ref="R30:T30"/>
    <mergeCell ref="U30:W30"/>
    <mergeCell ref="X30:Z30"/>
    <mergeCell ref="AA30:AC30"/>
    <mergeCell ref="B29:K29"/>
    <mergeCell ref="L29:N29"/>
    <mergeCell ref="O29:Q29"/>
    <mergeCell ref="R29:T29"/>
    <mergeCell ref="U29:W29"/>
    <mergeCell ref="X29:Z29"/>
    <mergeCell ref="AD30:AF30"/>
    <mergeCell ref="AD34:AF34"/>
    <mergeCell ref="B35:I35"/>
    <mergeCell ref="L35:N35"/>
    <mergeCell ref="O35:Q35"/>
    <mergeCell ref="R35:T35"/>
    <mergeCell ref="U35:W35"/>
    <mergeCell ref="X35:Z35"/>
    <mergeCell ref="AA35:AC35"/>
    <mergeCell ref="B32:I32"/>
    <mergeCell ref="L32:N32"/>
    <mergeCell ref="O32:Q32"/>
    <mergeCell ref="R32:T32"/>
    <mergeCell ref="U32:W32"/>
    <mergeCell ref="X32:Z32"/>
    <mergeCell ref="AA32:AC32"/>
    <mergeCell ref="AD32:AF32"/>
    <mergeCell ref="B34:I34"/>
    <mergeCell ref="L34:N34"/>
    <mergeCell ref="O34:Q34"/>
    <mergeCell ref="R34:T34"/>
    <mergeCell ref="U34:W34"/>
    <mergeCell ref="X34:Z34"/>
    <mergeCell ref="AA34:AC34"/>
    <mergeCell ref="AD35:AF35"/>
    <mergeCell ref="B36:I36"/>
    <mergeCell ref="L36:N36"/>
    <mergeCell ref="O36:Q36"/>
    <mergeCell ref="R36:T36"/>
    <mergeCell ref="U36:W36"/>
    <mergeCell ref="X36:Z36"/>
    <mergeCell ref="AA36:AC36"/>
    <mergeCell ref="R40:T40"/>
    <mergeCell ref="U40:W40"/>
    <mergeCell ref="X40:Z40"/>
    <mergeCell ref="AA40:AC40"/>
    <mergeCell ref="B39:I39"/>
    <mergeCell ref="L39:N39"/>
    <mergeCell ref="AA38:AC38"/>
    <mergeCell ref="AA41:AC41"/>
    <mergeCell ref="AD41:AF41"/>
    <mergeCell ref="B41:K41"/>
    <mergeCell ref="O39:Q39"/>
    <mergeCell ref="R39:T39"/>
    <mergeCell ref="U39:W39"/>
    <mergeCell ref="X39:Z39"/>
    <mergeCell ref="B38:I38"/>
    <mergeCell ref="L38:N38"/>
    <mergeCell ref="O38:Q38"/>
    <mergeCell ref="R38:T38"/>
    <mergeCell ref="U38:W38"/>
    <mergeCell ref="X38:Z38"/>
    <mergeCell ref="B42:K42"/>
    <mergeCell ref="C6:AE7"/>
    <mergeCell ref="L12:T12"/>
    <mergeCell ref="U12:AC12"/>
    <mergeCell ref="AD40:AF40"/>
    <mergeCell ref="L42:N42"/>
    <mergeCell ref="O42:Q42"/>
    <mergeCell ref="R42:T42"/>
    <mergeCell ref="U42:W42"/>
    <mergeCell ref="X42:Z42"/>
    <mergeCell ref="AA42:AC42"/>
    <mergeCell ref="AD42:AF42"/>
    <mergeCell ref="AA39:AC39"/>
    <mergeCell ref="AD39:AF39"/>
    <mergeCell ref="B40:K40"/>
    <mergeCell ref="L40:N40"/>
    <mergeCell ref="O40:Q40"/>
    <mergeCell ref="AD38:AF38"/>
    <mergeCell ref="AD36:AF36"/>
    <mergeCell ref="L41:N41"/>
    <mergeCell ref="O41:Q41"/>
    <mergeCell ref="R41:T41"/>
    <mergeCell ref="U41:W41"/>
    <mergeCell ref="X41:Z41"/>
  </mergeCells>
  <phoneticPr fontId="3"/>
  <conditionalFormatting sqref="L27:N30 U27:W30 L32 U32 L34:N36 U34:W36 L38:N40 U38:W40 L41 U41 L42:N42 U42:W42">
    <cfRule type="expression" dxfId="2" priority="2">
      <formula>AND(L27&lt;O27,O27&gt;0)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36"/>
  <sheetViews>
    <sheetView showGridLines="0" showRowColHeaders="0" showZeros="0" zoomScaleNormal="100" workbookViewId="0">
      <selection activeCell="AM9" sqref="AM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3" width="2.5" style="1" customWidth="1"/>
    <col min="34"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5"/>
      <c r="AG1" s="118" t="s">
        <v>213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142"/>
      <c r="AG2" s="85" t="s">
        <v>217</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8" t="s">
        <v>306</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289" t="s">
        <v>234</v>
      </c>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1"/>
      <c r="AF6"/>
    </row>
    <row r="7" spans="1:33" ht="15" customHeight="1">
      <c r="B7" s="58"/>
      <c r="C7" s="292"/>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4"/>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20" t="s">
        <v>34</v>
      </c>
      <c r="C9" s="321"/>
      <c r="D9" s="322"/>
      <c r="E9" s="351">
        <f>'１'!F12</f>
        <v>0</v>
      </c>
      <c r="F9" s="352"/>
      <c r="G9" s="352"/>
      <c r="H9" s="352"/>
      <c r="I9" s="352"/>
      <c r="J9" s="352"/>
      <c r="K9" s="352"/>
      <c r="L9" s="352"/>
      <c r="M9" s="352"/>
      <c r="N9" s="352"/>
      <c r="O9" s="353"/>
      <c r="P9" s="97"/>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26"/>
      <c r="C12" s="356"/>
      <c r="D12" s="356"/>
      <c r="E12" s="356"/>
      <c r="F12" s="356"/>
      <c r="G12" s="356"/>
      <c r="H12" s="356"/>
      <c r="I12" s="356"/>
      <c r="J12" s="356"/>
      <c r="K12" s="357"/>
      <c r="L12" s="323" t="s">
        <v>11</v>
      </c>
      <c r="M12" s="324"/>
      <c r="N12" s="324"/>
      <c r="O12" s="324"/>
      <c r="P12" s="324"/>
      <c r="Q12" s="324"/>
      <c r="R12" s="324"/>
      <c r="S12" s="324"/>
      <c r="T12" s="325"/>
      <c r="U12" s="324" t="s">
        <v>57</v>
      </c>
      <c r="V12" s="324"/>
      <c r="W12" s="324"/>
      <c r="X12" s="324"/>
      <c r="Y12" s="324"/>
      <c r="Z12" s="324"/>
      <c r="AA12" s="324"/>
      <c r="AB12" s="324"/>
      <c r="AC12" s="325"/>
      <c r="AD12" s="323" t="s">
        <v>30</v>
      </c>
      <c r="AE12" s="341"/>
      <c r="AF12" s="342"/>
    </row>
    <row r="13" spans="1:33" ht="22.5" customHeight="1">
      <c r="B13" s="358"/>
      <c r="C13" s="359"/>
      <c r="D13" s="359"/>
      <c r="E13" s="359"/>
      <c r="F13" s="359"/>
      <c r="G13" s="359"/>
      <c r="H13" s="359"/>
      <c r="I13" s="359"/>
      <c r="J13" s="359"/>
      <c r="K13" s="360"/>
      <c r="L13" s="330" t="s">
        <v>209</v>
      </c>
      <c r="M13" s="331"/>
      <c r="N13" s="332"/>
      <c r="O13" s="330" t="s">
        <v>210</v>
      </c>
      <c r="P13" s="331"/>
      <c r="Q13" s="332"/>
      <c r="R13" s="330" t="s">
        <v>71</v>
      </c>
      <c r="S13" s="331"/>
      <c r="T13" s="332"/>
      <c r="U13" s="330" t="s">
        <v>209</v>
      </c>
      <c r="V13" s="331"/>
      <c r="W13" s="332"/>
      <c r="X13" s="330" t="s">
        <v>210</v>
      </c>
      <c r="Y13" s="331"/>
      <c r="Z13" s="332"/>
      <c r="AA13" s="330" t="s">
        <v>71</v>
      </c>
      <c r="AB13" s="331"/>
      <c r="AC13" s="332"/>
      <c r="AD13" s="333" t="s">
        <v>72</v>
      </c>
      <c r="AE13" s="354"/>
      <c r="AF13" s="355"/>
    </row>
    <row r="14" spans="1:33" ht="18" customHeight="1">
      <c r="B14" s="143" t="s">
        <v>122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4"/>
    </row>
    <row r="15" spans="1:33" ht="18" customHeight="1">
      <c r="B15" s="318" t="s">
        <v>123</v>
      </c>
      <c r="C15" s="319"/>
      <c r="D15" s="319"/>
      <c r="E15" s="319"/>
      <c r="F15" s="319"/>
      <c r="G15" s="319"/>
      <c r="H15" s="319"/>
      <c r="I15" s="319"/>
      <c r="J15" s="319"/>
      <c r="K15" s="350"/>
      <c r="L15" s="301"/>
      <c r="M15" s="343"/>
      <c r="N15" s="235"/>
      <c r="O15" s="286"/>
      <c r="P15" s="287"/>
      <c r="Q15" s="288"/>
      <c r="R15" s="301"/>
      <c r="S15" s="343"/>
      <c r="T15" s="235"/>
      <c r="U15" s="283"/>
      <c r="V15" s="343"/>
      <c r="W15" s="235"/>
      <c r="X15" s="286"/>
      <c r="Y15" s="287"/>
      <c r="Z15" s="288"/>
      <c r="AA15" s="283"/>
      <c r="AB15" s="343"/>
      <c r="AC15" s="235"/>
      <c r="AD15" s="323">
        <f>L15+U15</f>
        <v>0</v>
      </c>
      <c r="AE15" s="341"/>
      <c r="AF15" s="342"/>
    </row>
    <row r="16" spans="1:33" s="19" customFormat="1" ht="18" customHeight="1">
      <c r="A16" s="21"/>
      <c r="B16" s="397" t="s">
        <v>124</v>
      </c>
      <c r="C16" s="398"/>
      <c r="D16" s="398"/>
      <c r="E16" s="398"/>
      <c r="F16" s="398"/>
      <c r="G16" s="398"/>
      <c r="H16" s="398"/>
      <c r="I16" s="398"/>
      <c r="J16" s="398"/>
      <c r="K16" s="399"/>
      <c r="L16" s="301"/>
      <c r="M16" s="348"/>
      <c r="N16" s="349"/>
      <c r="O16" s="286"/>
      <c r="P16" s="287"/>
      <c r="Q16" s="288"/>
      <c r="R16" s="301"/>
      <c r="S16" s="348"/>
      <c r="T16" s="349"/>
      <c r="U16" s="283"/>
      <c r="V16" s="348"/>
      <c r="W16" s="349"/>
      <c r="X16" s="286"/>
      <c r="Y16" s="287"/>
      <c r="Z16" s="288"/>
      <c r="AA16" s="283"/>
      <c r="AB16" s="348"/>
      <c r="AC16" s="349"/>
      <c r="AD16" s="323">
        <f>L16+U16</f>
        <v>0</v>
      </c>
      <c r="AE16" s="341"/>
      <c r="AF16" s="342"/>
    </row>
    <row r="17" spans="2:32" ht="18" customHeight="1">
      <c r="B17" s="318" t="s">
        <v>270</v>
      </c>
      <c r="C17" s="319"/>
      <c r="D17" s="319"/>
      <c r="E17" s="319"/>
      <c r="F17" s="319"/>
      <c r="G17" s="319"/>
      <c r="H17" s="319"/>
      <c r="I17" s="319"/>
      <c r="J17" s="319"/>
      <c r="K17" s="350"/>
      <c r="L17" s="301"/>
      <c r="M17" s="343"/>
      <c r="N17" s="235"/>
      <c r="O17" s="286"/>
      <c r="P17" s="287"/>
      <c r="Q17" s="288"/>
      <c r="R17" s="301"/>
      <c r="S17" s="343"/>
      <c r="T17" s="235"/>
      <c r="U17" s="283"/>
      <c r="V17" s="343"/>
      <c r="W17" s="235"/>
      <c r="X17" s="286"/>
      <c r="Y17" s="287"/>
      <c r="Z17" s="288"/>
      <c r="AA17" s="283"/>
      <c r="AB17" s="343"/>
      <c r="AC17" s="235"/>
      <c r="AD17" s="323">
        <f>L17+U17</f>
        <v>0</v>
      </c>
      <c r="AE17" s="341"/>
      <c r="AF17" s="342"/>
    </row>
    <row r="18" spans="2:32" ht="18" customHeight="1">
      <c r="B18" s="302" t="s">
        <v>271</v>
      </c>
      <c r="C18" s="303"/>
      <c r="D18" s="303"/>
      <c r="E18" s="303"/>
      <c r="F18" s="303"/>
      <c r="G18" s="303"/>
      <c r="H18" s="303"/>
      <c r="I18" s="303"/>
      <c r="J18" s="303"/>
      <c r="K18" s="396"/>
      <c r="L18" s="301"/>
      <c r="M18" s="343"/>
      <c r="N18" s="235"/>
      <c r="O18" s="286"/>
      <c r="P18" s="287"/>
      <c r="Q18" s="288"/>
      <c r="R18" s="301"/>
      <c r="S18" s="343"/>
      <c r="T18" s="235"/>
      <c r="U18" s="283"/>
      <c r="V18" s="343"/>
      <c r="W18" s="235"/>
      <c r="X18" s="286"/>
      <c r="Y18" s="287"/>
      <c r="Z18" s="288"/>
      <c r="AA18" s="283"/>
      <c r="AB18" s="343"/>
      <c r="AC18" s="235"/>
      <c r="AD18" s="323">
        <f>L18+U18</f>
        <v>0</v>
      </c>
      <c r="AE18" s="341"/>
      <c r="AF18" s="342"/>
    </row>
    <row r="19" spans="2:32" ht="18" customHeight="1">
      <c r="B19" s="143" t="s">
        <v>125</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4"/>
    </row>
    <row r="20" spans="2:32" ht="18" customHeight="1">
      <c r="B20" s="318" t="s">
        <v>126</v>
      </c>
      <c r="C20" s="395"/>
      <c r="D20" s="395"/>
      <c r="E20" s="395"/>
      <c r="F20" s="395"/>
      <c r="G20" s="395"/>
      <c r="H20" s="344"/>
      <c r="I20" s="344"/>
      <c r="J20" s="153"/>
      <c r="K20" s="93"/>
      <c r="L20" s="301"/>
      <c r="M20" s="343"/>
      <c r="N20" s="235"/>
      <c r="O20" s="286"/>
      <c r="P20" s="287"/>
      <c r="Q20" s="288"/>
      <c r="R20" s="301"/>
      <c r="S20" s="343"/>
      <c r="T20" s="235"/>
      <c r="U20" s="283"/>
      <c r="V20" s="343"/>
      <c r="W20" s="235"/>
      <c r="X20" s="286"/>
      <c r="Y20" s="287"/>
      <c r="Z20" s="288"/>
      <c r="AA20" s="283"/>
      <c r="AB20" s="343"/>
      <c r="AC20" s="235"/>
      <c r="AD20" s="323">
        <f>L20+U20</f>
        <v>0</v>
      </c>
      <c r="AE20" s="341"/>
      <c r="AF20" s="342"/>
    </row>
    <row r="21" spans="2:32" ht="18" customHeight="1">
      <c r="B21" s="143" t="s">
        <v>127</v>
      </c>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4"/>
    </row>
    <row r="22" spans="2:32" ht="18" customHeight="1">
      <c r="B22" s="318" t="s">
        <v>128</v>
      </c>
      <c r="C22" s="395"/>
      <c r="D22" s="395"/>
      <c r="E22" s="395"/>
      <c r="F22" s="395"/>
      <c r="G22" s="395"/>
      <c r="H22" s="344"/>
      <c r="I22" s="344"/>
      <c r="J22" s="149"/>
      <c r="K22" s="98"/>
      <c r="L22" s="301"/>
      <c r="M22" s="343"/>
      <c r="N22" s="235"/>
      <c r="O22" s="286"/>
      <c r="P22" s="287"/>
      <c r="Q22" s="288"/>
      <c r="R22" s="301"/>
      <c r="S22" s="343"/>
      <c r="T22" s="235"/>
      <c r="U22" s="283"/>
      <c r="V22" s="343"/>
      <c r="W22" s="235"/>
      <c r="X22" s="286"/>
      <c r="Y22" s="287"/>
      <c r="Z22" s="288"/>
      <c r="AA22" s="283"/>
      <c r="AB22" s="343"/>
      <c r="AC22" s="235"/>
      <c r="AD22" s="323">
        <f>L22+U22</f>
        <v>0</v>
      </c>
      <c r="AE22" s="341"/>
      <c r="AF22" s="342"/>
    </row>
    <row r="23" spans="2:32" ht="18" customHeight="1">
      <c r="B23" s="318" t="s">
        <v>129</v>
      </c>
      <c r="C23" s="395"/>
      <c r="D23" s="395"/>
      <c r="E23" s="395"/>
      <c r="F23" s="395"/>
      <c r="G23" s="395"/>
      <c r="H23" s="344"/>
      <c r="I23" s="344"/>
      <c r="J23" s="149"/>
      <c r="K23" s="98"/>
      <c r="L23" s="301"/>
      <c r="M23" s="343"/>
      <c r="N23" s="235"/>
      <c r="O23" s="286"/>
      <c r="P23" s="287"/>
      <c r="Q23" s="288"/>
      <c r="R23" s="301"/>
      <c r="S23" s="343"/>
      <c r="T23" s="235"/>
      <c r="U23" s="283"/>
      <c r="V23" s="343"/>
      <c r="W23" s="235"/>
      <c r="X23" s="286"/>
      <c r="Y23" s="287"/>
      <c r="Z23" s="288"/>
      <c r="AA23" s="283"/>
      <c r="AB23" s="343"/>
      <c r="AC23" s="235"/>
      <c r="AD23" s="323">
        <f>L23+U23</f>
        <v>0</v>
      </c>
      <c r="AE23" s="341"/>
      <c r="AF23" s="342"/>
    </row>
    <row r="24" spans="2:32" ht="11.25" customHeight="1">
      <c r="B24" s="371" t="s">
        <v>130</v>
      </c>
      <c r="C24" s="372"/>
      <c r="D24" s="372"/>
      <c r="E24" s="372"/>
      <c r="F24" s="372"/>
      <c r="G24" s="372"/>
      <c r="H24" s="373"/>
      <c r="I24" s="373"/>
      <c r="J24" s="148"/>
      <c r="K24" s="113"/>
      <c r="L24" s="313"/>
      <c r="M24" s="314"/>
      <c r="N24" s="315"/>
      <c r="O24" s="377"/>
      <c r="P24" s="378"/>
      <c r="Q24" s="379"/>
      <c r="R24" s="313"/>
      <c r="S24" s="314"/>
      <c r="T24" s="315"/>
      <c r="U24" s="383"/>
      <c r="V24" s="384"/>
      <c r="W24" s="385"/>
      <c r="X24" s="377"/>
      <c r="Y24" s="378"/>
      <c r="Z24" s="379"/>
      <c r="AA24" s="383"/>
      <c r="AB24" s="384"/>
      <c r="AC24" s="385"/>
      <c r="AD24" s="389">
        <f>L24+U24</f>
        <v>0</v>
      </c>
      <c r="AE24" s="390"/>
      <c r="AF24" s="391"/>
    </row>
    <row r="25" spans="2:32" ht="9.75" customHeight="1">
      <c r="B25" s="365" t="s">
        <v>131</v>
      </c>
      <c r="C25" s="366"/>
      <c r="D25" s="366"/>
      <c r="E25" s="366"/>
      <c r="F25" s="366"/>
      <c r="G25" s="366"/>
      <c r="H25" s="366"/>
      <c r="I25" s="366"/>
      <c r="J25" s="366"/>
      <c r="K25" s="367"/>
      <c r="L25" s="374"/>
      <c r="M25" s="375"/>
      <c r="N25" s="376"/>
      <c r="O25" s="380"/>
      <c r="P25" s="381"/>
      <c r="Q25" s="382"/>
      <c r="R25" s="374"/>
      <c r="S25" s="375"/>
      <c r="T25" s="376"/>
      <c r="U25" s="386"/>
      <c r="V25" s="387"/>
      <c r="W25" s="388"/>
      <c r="X25" s="380"/>
      <c r="Y25" s="381"/>
      <c r="Z25" s="382"/>
      <c r="AA25" s="386"/>
      <c r="AB25" s="387"/>
      <c r="AC25" s="388"/>
      <c r="AD25" s="392">
        <f>L25+U25</f>
        <v>0</v>
      </c>
      <c r="AE25" s="393"/>
      <c r="AF25" s="394"/>
    </row>
    <row r="26" spans="2:32" ht="18" customHeight="1">
      <c r="B26" s="401" t="s">
        <v>132</v>
      </c>
      <c r="C26" s="402"/>
      <c r="D26" s="402"/>
      <c r="E26" s="402"/>
      <c r="F26" s="402"/>
      <c r="G26" s="402"/>
      <c r="H26" s="402"/>
      <c r="I26" s="402"/>
      <c r="J26" s="402"/>
      <c r="K26" s="403"/>
      <c r="L26" s="301"/>
      <c r="M26" s="346"/>
      <c r="N26" s="347"/>
      <c r="O26" s="286"/>
      <c r="P26" s="287"/>
      <c r="Q26" s="288"/>
      <c r="R26" s="301"/>
      <c r="S26" s="343"/>
      <c r="T26" s="235"/>
      <c r="U26" s="283"/>
      <c r="V26" s="343"/>
      <c r="W26" s="235"/>
      <c r="X26" s="286"/>
      <c r="Y26" s="287"/>
      <c r="Z26" s="288"/>
      <c r="AA26" s="283"/>
      <c r="AB26" s="343"/>
      <c r="AC26" s="235"/>
      <c r="AD26" s="323">
        <f>L26+U26</f>
        <v>0</v>
      </c>
      <c r="AE26" s="341"/>
      <c r="AF26" s="342"/>
    </row>
    <row r="27" spans="2:32" ht="18" customHeight="1">
      <c r="B27" s="105"/>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7"/>
    </row>
    <row r="28" spans="2:32" ht="18" customHeight="1">
      <c r="B28" s="150" t="s">
        <v>177</v>
      </c>
      <c r="C28" s="115"/>
      <c r="D28" s="115"/>
      <c r="E28" s="115"/>
      <c r="F28" s="115"/>
      <c r="G28" s="115"/>
      <c r="H28" s="115"/>
      <c r="I28" s="115"/>
      <c r="J28" s="115" t="s">
        <v>225</v>
      </c>
      <c r="K28" s="115"/>
      <c r="L28" s="115"/>
      <c r="M28" s="115"/>
      <c r="N28" s="115"/>
      <c r="O28" s="115"/>
      <c r="P28" s="115"/>
      <c r="Q28" s="115"/>
      <c r="R28" s="115"/>
      <c r="S28" s="115"/>
      <c r="T28" s="115"/>
      <c r="U28" s="115"/>
      <c r="V28" s="115"/>
      <c r="W28" s="115"/>
      <c r="X28" s="115"/>
      <c r="Y28" s="115"/>
      <c r="Z28" s="115"/>
      <c r="AA28" s="115"/>
      <c r="AB28" s="115"/>
      <c r="AC28" s="115"/>
      <c r="AD28" s="115"/>
      <c r="AE28" s="115"/>
      <c r="AF28" s="116"/>
    </row>
    <row r="29" spans="2:32" ht="18" customHeight="1">
      <c r="B29" s="302" t="s">
        <v>205</v>
      </c>
      <c r="C29" s="303"/>
      <c r="D29" s="303"/>
      <c r="E29" s="303"/>
      <c r="F29" s="303"/>
      <c r="G29" s="303"/>
      <c r="H29" s="303"/>
      <c r="I29" s="303"/>
      <c r="J29" s="144"/>
      <c r="K29" s="98"/>
      <c r="L29" s="301"/>
      <c r="M29" s="346"/>
      <c r="N29" s="347"/>
      <c r="O29" s="368">
        <f>L29</f>
        <v>0</v>
      </c>
      <c r="P29" s="369"/>
      <c r="Q29" s="370"/>
      <c r="R29" s="301"/>
      <c r="S29" s="346"/>
      <c r="T29" s="347"/>
      <c r="U29" s="301"/>
      <c r="V29" s="346"/>
      <c r="W29" s="347"/>
      <c r="X29" s="323">
        <f>U29</f>
        <v>0</v>
      </c>
      <c r="Y29" s="324"/>
      <c r="Z29" s="325"/>
      <c r="AA29" s="301"/>
      <c r="AB29" s="346"/>
      <c r="AC29" s="347"/>
      <c r="AD29" s="323">
        <f t="shared" ref="AD29:AD34" si="0">(L29*1.4)+(U29*1.4)</f>
        <v>0</v>
      </c>
      <c r="AE29" s="324"/>
      <c r="AF29" s="325"/>
    </row>
    <row r="30" spans="2:32" ht="18" customHeight="1">
      <c r="B30" s="302" t="s">
        <v>206</v>
      </c>
      <c r="C30" s="303"/>
      <c r="D30" s="303"/>
      <c r="E30" s="303"/>
      <c r="F30" s="303"/>
      <c r="G30" s="303"/>
      <c r="H30" s="303"/>
      <c r="I30" s="303"/>
      <c r="J30" s="144"/>
      <c r="K30" s="98"/>
      <c r="L30" s="301"/>
      <c r="M30" s="346"/>
      <c r="N30" s="347"/>
      <c r="O30" s="323">
        <f>L30</f>
        <v>0</v>
      </c>
      <c r="P30" s="324"/>
      <c r="Q30" s="325"/>
      <c r="R30" s="301"/>
      <c r="S30" s="346"/>
      <c r="T30" s="347"/>
      <c r="U30" s="301"/>
      <c r="V30" s="346"/>
      <c r="W30" s="347"/>
      <c r="X30" s="323">
        <f>U30</f>
        <v>0</v>
      </c>
      <c r="Y30" s="324"/>
      <c r="Z30" s="325"/>
      <c r="AA30" s="301"/>
      <c r="AB30" s="346"/>
      <c r="AC30" s="347"/>
      <c r="AD30" s="323">
        <f t="shared" si="0"/>
        <v>0</v>
      </c>
      <c r="AE30" s="324"/>
      <c r="AF30" s="325"/>
    </row>
    <row r="31" spans="2:32" ht="18" customHeight="1">
      <c r="B31" s="318" t="s">
        <v>207</v>
      </c>
      <c r="C31" s="319"/>
      <c r="D31" s="319"/>
      <c r="E31" s="319"/>
      <c r="F31" s="319"/>
      <c r="G31" s="319"/>
      <c r="H31" s="319"/>
      <c r="I31" s="319"/>
      <c r="J31" s="319"/>
      <c r="K31" s="350"/>
      <c r="L31" s="301"/>
      <c r="M31" s="346"/>
      <c r="N31" s="347"/>
      <c r="O31" s="323">
        <f t="shared" ref="O31:O34" si="1">L31</f>
        <v>0</v>
      </c>
      <c r="P31" s="324"/>
      <c r="Q31" s="325"/>
      <c r="R31" s="301"/>
      <c r="S31" s="346"/>
      <c r="T31" s="347"/>
      <c r="U31" s="301"/>
      <c r="V31" s="346"/>
      <c r="W31" s="347"/>
      <c r="X31" s="323">
        <f t="shared" ref="X31:X34" si="2">U31</f>
        <v>0</v>
      </c>
      <c r="Y31" s="324"/>
      <c r="Z31" s="325"/>
      <c r="AA31" s="301"/>
      <c r="AB31" s="346"/>
      <c r="AC31" s="347"/>
      <c r="AD31" s="323">
        <f t="shared" si="0"/>
        <v>0</v>
      </c>
      <c r="AE31" s="324"/>
      <c r="AF31" s="325"/>
    </row>
    <row r="32" spans="2:32" ht="18" customHeight="1">
      <c r="B32" s="302" t="s">
        <v>208</v>
      </c>
      <c r="C32" s="303"/>
      <c r="D32" s="303"/>
      <c r="E32" s="303"/>
      <c r="F32" s="303"/>
      <c r="G32" s="303"/>
      <c r="H32" s="303"/>
      <c r="I32" s="303"/>
      <c r="J32" s="144"/>
      <c r="K32" s="98"/>
      <c r="L32" s="301"/>
      <c r="M32" s="346"/>
      <c r="N32" s="347"/>
      <c r="O32" s="323">
        <f t="shared" si="1"/>
        <v>0</v>
      </c>
      <c r="P32" s="324"/>
      <c r="Q32" s="325"/>
      <c r="R32" s="301"/>
      <c r="S32" s="346"/>
      <c r="T32" s="347"/>
      <c r="U32" s="301"/>
      <c r="V32" s="346"/>
      <c r="W32" s="347"/>
      <c r="X32" s="323">
        <f t="shared" si="2"/>
        <v>0</v>
      </c>
      <c r="Y32" s="324"/>
      <c r="Z32" s="325"/>
      <c r="AA32" s="301"/>
      <c r="AB32" s="346"/>
      <c r="AC32" s="347"/>
      <c r="AD32" s="323">
        <f t="shared" si="0"/>
        <v>0</v>
      </c>
      <c r="AE32" s="324"/>
      <c r="AF32" s="325"/>
    </row>
    <row r="33" spans="2:35" ht="18" customHeight="1">
      <c r="B33" s="318" t="s">
        <v>204</v>
      </c>
      <c r="C33" s="319"/>
      <c r="D33" s="319"/>
      <c r="E33" s="319"/>
      <c r="F33" s="319"/>
      <c r="G33" s="319"/>
      <c r="H33" s="319"/>
      <c r="I33" s="319"/>
      <c r="J33" s="319"/>
      <c r="K33" s="350"/>
      <c r="L33" s="301"/>
      <c r="M33" s="346"/>
      <c r="N33" s="347"/>
      <c r="O33" s="323">
        <f t="shared" si="1"/>
        <v>0</v>
      </c>
      <c r="P33" s="324"/>
      <c r="Q33" s="325"/>
      <c r="R33" s="301"/>
      <c r="S33" s="346"/>
      <c r="T33" s="347"/>
      <c r="U33" s="301"/>
      <c r="V33" s="346"/>
      <c r="W33" s="347"/>
      <c r="X33" s="323">
        <f t="shared" si="2"/>
        <v>0</v>
      </c>
      <c r="Y33" s="324"/>
      <c r="Z33" s="325"/>
      <c r="AA33" s="301"/>
      <c r="AB33" s="346"/>
      <c r="AC33" s="347"/>
      <c r="AD33" s="323">
        <f t="shared" si="0"/>
        <v>0</v>
      </c>
      <c r="AE33" s="324"/>
      <c r="AF33" s="325"/>
    </row>
    <row r="34" spans="2:35" ht="18" customHeight="1">
      <c r="B34" s="318" t="s">
        <v>203</v>
      </c>
      <c r="C34" s="319"/>
      <c r="D34" s="319"/>
      <c r="E34" s="319"/>
      <c r="F34" s="319"/>
      <c r="G34" s="319"/>
      <c r="H34" s="319"/>
      <c r="I34" s="319"/>
      <c r="J34" s="319"/>
      <c r="K34" s="350"/>
      <c r="L34" s="301"/>
      <c r="M34" s="346"/>
      <c r="N34" s="347"/>
      <c r="O34" s="323">
        <f t="shared" si="1"/>
        <v>0</v>
      </c>
      <c r="P34" s="324"/>
      <c r="Q34" s="325"/>
      <c r="R34" s="301"/>
      <c r="S34" s="346"/>
      <c r="T34" s="347"/>
      <c r="U34" s="301"/>
      <c r="V34" s="346"/>
      <c r="W34" s="347"/>
      <c r="X34" s="323">
        <f t="shared" si="2"/>
        <v>0</v>
      </c>
      <c r="Y34" s="324"/>
      <c r="Z34" s="325"/>
      <c r="AA34" s="301"/>
      <c r="AB34" s="346"/>
      <c r="AC34" s="347"/>
      <c r="AD34" s="323">
        <f t="shared" si="0"/>
        <v>0</v>
      </c>
      <c r="AE34" s="324"/>
      <c r="AF34" s="325"/>
    </row>
    <row r="35" spans="2:35" ht="18" customHeight="1">
      <c r="B35" s="361" t="s">
        <v>95</v>
      </c>
      <c r="C35" s="362"/>
      <c r="D35" s="362"/>
      <c r="E35" s="362"/>
      <c r="F35" s="362"/>
      <c r="G35" s="362"/>
      <c r="H35" s="363"/>
      <c r="I35" s="363"/>
      <c r="J35" s="363"/>
      <c r="K35" s="364"/>
      <c r="L35" s="323">
        <f>SUM(更新１難易度B術者総数その１,更新１難易度B術者総数その２)</f>
        <v>0</v>
      </c>
      <c r="M35" s="274"/>
      <c r="N35" s="275"/>
      <c r="O35" s="323">
        <f>SUM(更新１難易度B術者16歳未満その１,更新１難易度B術者16歳未満その２)</f>
        <v>0</v>
      </c>
      <c r="P35" s="274"/>
      <c r="Q35" s="275"/>
      <c r="R35" s="323"/>
      <c r="S35" s="274"/>
      <c r="T35" s="275"/>
      <c r="U35" s="273">
        <f>SUM(更新１難易度B助手総数その１,更新１難易度B助手総数その２)</f>
        <v>0</v>
      </c>
      <c r="V35" s="274"/>
      <c r="W35" s="275"/>
      <c r="X35" s="323">
        <f>SUM(更新１難易度B助手16歳未満その１,更新１難易度B助手16歳未満その２)</f>
        <v>0</v>
      </c>
      <c r="Y35" s="274"/>
      <c r="Z35" s="275"/>
      <c r="AA35" s="273"/>
      <c r="AB35" s="274"/>
      <c r="AC35" s="275"/>
      <c r="AD35" s="323">
        <f>SUM(更新１難易度B合計件数その１,更新１難易度B合計件数その２)</f>
        <v>0</v>
      </c>
      <c r="AE35" s="341"/>
      <c r="AF35" s="342"/>
      <c r="AG35"/>
      <c r="AH35"/>
      <c r="AI35"/>
    </row>
    <row r="36" spans="2:35" ht="15" customHeight="1">
      <c r="R36" s="400"/>
      <c r="S36" s="400"/>
      <c r="T36" s="400"/>
      <c r="U36" s="400"/>
      <c r="V36" s="19"/>
      <c r="W36" s="19"/>
      <c r="X36" s="19"/>
      <c r="Y36" s="19"/>
      <c r="AA36" s="400"/>
      <c r="AB36" s="400"/>
      <c r="AC36" s="400"/>
      <c r="AD36" s="400"/>
      <c r="AG36"/>
      <c r="AH36"/>
      <c r="AI36"/>
    </row>
  </sheetData>
  <sheetProtection algorithmName="SHA-512" hashValue="S43W4YV5MPe0Fvf28THpgsjiKtIS1er611b5j0Fp8aiBKFfFUC936KjNfqy8kKU4B/hWwdT0VJs+wydGR4Aiyw==" saltValue="7O2RWl13y4cmR74USrwudg==" spinCount="100000" sheet="1" objects="1" scenarios="1"/>
  <mergeCells count="145">
    <mergeCell ref="L13:N13"/>
    <mergeCell ref="L34:N34"/>
    <mergeCell ref="O34:Q34"/>
    <mergeCell ref="R34:T34"/>
    <mergeCell ref="U34:W34"/>
    <mergeCell ref="X34:Z34"/>
    <mergeCell ref="AA34:AC34"/>
    <mergeCell ref="R32:T32"/>
    <mergeCell ref="U32:W32"/>
    <mergeCell ref="X32:Z32"/>
    <mergeCell ref="AA32:AC32"/>
    <mergeCell ref="L33:N33"/>
    <mergeCell ref="L32:N32"/>
    <mergeCell ref="O13:Q13"/>
    <mergeCell ref="R13:T13"/>
    <mergeCell ref="U13:W13"/>
    <mergeCell ref="X13:Z13"/>
    <mergeCell ref="O32:Q32"/>
    <mergeCell ref="AA17:AC17"/>
    <mergeCell ref="AA29:AC29"/>
    <mergeCell ref="L30:N30"/>
    <mergeCell ref="O30:Q30"/>
    <mergeCell ref="AA20:AC20"/>
    <mergeCell ref="AA23:AC23"/>
    <mergeCell ref="R36:U36"/>
    <mergeCell ref="AA36:AD36"/>
    <mergeCell ref="B26:K26"/>
    <mergeCell ref="E9:O9"/>
    <mergeCell ref="B9:D9"/>
    <mergeCell ref="L12:T12"/>
    <mergeCell ref="U12:AC12"/>
    <mergeCell ref="AA13:AC13"/>
    <mergeCell ref="B15:K15"/>
    <mergeCell ref="L15:N15"/>
    <mergeCell ref="O15:Q15"/>
    <mergeCell ref="R15:T15"/>
    <mergeCell ref="U15:W15"/>
    <mergeCell ref="X15:Z15"/>
    <mergeCell ref="AA15:AC15"/>
    <mergeCell ref="AD13:AF13"/>
    <mergeCell ref="B12:K13"/>
    <mergeCell ref="AD12:AF12"/>
    <mergeCell ref="AD29:AF29"/>
    <mergeCell ref="AD30:AF30"/>
    <mergeCell ref="AD31:AF31"/>
    <mergeCell ref="AD32:AF32"/>
    <mergeCell ref="AD33:AF33"/>
    <mergeCell ref="AD34:AF34"/>
    <mergeCell ref="AD15:AF15"/>
    <mergeCell ref="B16:K16"/>
    <mergeCell ref="L16:N16"/>
    <mergeCell ref="O16:Q16"/>
    <mergeCell ref="R16:T16"/>
    <mergeCell ref="U16:W16"/>
    <mergeCell ref="X16:Z16"/>
    <mergeCell ref="AA16:AC16"/>
    <mergeCell ref="AD16:AF16"/>
    <mergeCell ref="AD17:AF17"/>
    <mergeCell ref="B18:K18"/>
    <mergeCell ref="L18:N18"/>
    <mergeCell ref="O18:Q18"/>
    <mergeCell ref="R18:T18"/>
    <mergeCell ref="U18:W18"/>
    <mergeCell ref="X18:Z18"/>
    <mergeCell ref="AA18:AC18"/>
    <mergeCell ref="B17:K17"/>
    <mergeCell ref="L17:N17"/>
    <mergeCell ref="O17:Q17"/>
    <mergeCell ref="R17:T17"/>
    <mergeCell ref="U17:W17"/>
    <mergeCell ref="X17:Z17"/>
    <mergeCell ref="AD18:AF18"/>
    <mergeCell ref="AD20:AF20"/>
    <mergeCell ref="B22:I22"/>
    <mergeCell ref="L22:N22"/>
    <mergeCell ref="O22:Q22"/>
    <mergeCell ref="R22:T22"/>
    <mergeCell ref="U22:W22"/>
    <mergeCell ref="X22:Z22"/>
    <mergeCell ref="AA22:AC22"/>
    <mergeCell ref="AD22:AF22"/>
    <mergeCell ref="B20:I20"/>
    <mergeCell ref="L20:N20"/>
    <mergeCell ref="O20:Q20"/>
    <mergeCell ref="R20:T20"/>
    <mergeCell ref="U20:W20"/>
    <mergeCell ref="X20:Z20"/>
    <mergeCell ref="AD23:AF23"/>
    <mergeCell ref="B24:I24"/>
    <mergeCell ref="L24:N25"/>
    <mergeCell ref="O24:Q25"/>
    <mergeCell ref="R24:T25"/>
    <mergeCell ref="U24:W25"/>
    <mergeCell ref="X24:Z25"/>
    <mergeCell ref="AA24:AC25"/>
    <mergeCell ref="AD24:AF25"/>
    <mergeCell ref="B23:I23"/>
    <mergeCell ref="L23:N23"/>
    <mergeCell ref="O23:Q23"/>
    <mergeCell ref="R23:T23"/>
    <mergeCell ref="U23:W23"/>
    <mergeCell ref="X23:Z23"/>
    <mergeCell ref="O31:Q31"/>
    <mergeCell ref="AA26:AC26"/>
    <mergeCell ref="AD26:AF26"/>
    <mergeCell ref="B29:I29"/>
    <mergeCell ref="B25:K25"/>
    <mergeCell ref="L26:N26"/>
    <mergeCell ref="O26:Q26"/>
    <mergeCell ref="R26:T26"/>
    <mergeCell ref="U26:W26"/>
    <mergeCell ref="X26:Z26"/>
    <mergeCell ref="R31:T31"/>
    <mergeCell ref="U31:W31"/>
    <mergeCell ref="X31:Z31"/>
    <mergeCell ref="AA31:AC31"/>
    <mergeCell ref="L29:N29"/>
    <mergeCell ref="O29:Q29"/>
    <mergeCell ref="R29:T29"/>
    <mergeCell ref="U29:W29"/>
    <mergeCell ref="X29:Z29"/>
    <mergeCell ref="C6:AE7"/>
    <mergeCell ref="AD35:AF35"/>
    <mergeCell ref="L35:N35"/>
    <mergeCell ref="O35:Q35"/>
    <mergeCell ref="R35:T35"/>
    <mergeCell ref="U35:W35"/>
    <mergeCell ref="X35:Z35"/>
    <mergeCell ref="AA35:AC35"/>
    <mergeCell ref="B30:I30"/>
    <mergeCell ref="B31:K31"/>
    <mergeCell ref="B32:I32"/>
    <mergeCell ref="B33:K33"/>
    <mergeCell ref="B34:K34"/>
    <mergeCell ref="B35:K35"/>
    <mergeCell ref="O33:Q33"/>
    <mergeCell ref="R33:T33"/>
    <mergeCell ref="U33:W33"/>
    <mergeCell ref="X33:Z33"/>
    <mergeCell ref="AA33:AC33"/>
    <mergeCell ref="R30:T30"/>
    <mergeCell ref="U30:W30"/>
    <mergeCell ref="X30:Z30"/>
    <mergeCell ref="AA30:AC30"/>
    <mergeCell ref="L31:N31"/>
  </mergeCells>
  <phoneticPr fontId="4"/>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7"/>
  <sheetViews>
    <sheetView showGridLines="0" showRowColHeaders="0" showZeros="0" zoomScaleNormal="100" workbookViewId="0">
      <selection activeCell="AM9" sqref="AM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1"/>
      <c r="AF1" s="84"/>
      <c r="AG1" s="118" t="s">
        <v>213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81"/>
      <c r="AG2" s="85" t="s">
        <v>216</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8" t="s">
        <v>306</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289" t="s">
        <v>233</v>
      </c>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1"/>
      <c r="AF6"/>
    </row>
    <row r="7" spans="1:33" ht="15" customHeight="1">
      <c r="B7" s="58"/>
      <c r="C7" s="292"/>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4"/>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20" t="s">
        <v>34</v>
      </c>
      <c r="C9" s="321"/>
      <c r="D9" s="322"/>
      <c r="E9" s="351">
        <f>'１'!F12</f>
        <v>0</v>
      </c>
      <c r="F9" s="352"/>
      <c r="G9" s="352"/>
      <c r="H9" s="352"/>
      <c r="I9" s="352"/>
      <c r="J9" s="352"/>
      <c r="K9" s="352"/>
      <c r="L9" s="352"/>
      <c r="M9" s="352"/>
      <c r="N9" s="352"/>
      <c r="O9" s="353"/>
      <c r="P9" s="97"/>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26"/>
      <c r="C12" s="356"/>
      <c r="D12" s="356"/>
      <c r="E12" s="356"/>
      <c r="F12" s="356"/>
      <c r="G12" s="356"/>
      <c r="H12" s="356"/>
      <c r="I12" s="356"/>
      <c r="J12" s="356"/>
      <c r="K12" s="357"/>
      <c r="L12" s="323" t="s">
        <v>11</v>
      </c>
      <c r="M12" s="324"/>
      <c r="N12" s="324"/>
      <c r="O12" s="324"/>
      <c r="P12" s="324"/>
      <c r="Q12" s="324"/>
      <c r="R12" s="324"/>
      <c r="S12" s="324"/>
      <c r="T12" s="325"/>
      <c r="U12" s="324" t="s">
        <v>57</v>
      </c>
      <c r="V12" s="324"/>
      <c r="W12" s="324"/>
      <c r="X12" s="324"/>
      <c r="Y12" s="324"/>
      <c r="Z12" s="324"/>
      <c r="AA12" s="324"/>
      <c r="AB12" s="324"/>
      <c r="AC12" s="325"/>
      <c r="AD12" s="323" t="s">
        <v>30</v>
      </c>
      <c r="AE12" s="341"/>
      <c r="AF12" s="342"/>
    </row>
    <row r="13" spans="1:33" ht="22.5" customHeight="1">
      <c r="B13" s="358"/>
      <c r="C13" s="359"/>
      <c r="D13" s="359"/>
      <c r="E13" s="359"/>
      <c r="F13" s="359"/>
      <c r="G13" s="359"/>
      <c r="H13" s="359"/>
      <c r="I13" s="359"/>
      <c r="J13" s="359"/>
      <c r="K13" s="360"/>
      <c r="L13" s="330" t="s">
        <v>209</v>
      </c>
      <c r="M13" s="331"/>
      <c r="N13" s="332"/>
      <c r="O13" s="330" t="s">
        <v>210</v>
      </c>
      <c r="P13" s="331"/>
      <c r="Q13" s="332"/>
      <c r="R13" s="330" t="s">
        <v>71</v>
      </c>
      <c r="S13" s="331"/>
      <c r="T13" s="332"/>
      <c r="U13" s="330" t="s">
        <v>209</v>
      </c>
      <c r="V13" s="331"/>
      <c r="W13" s="332"/>
      <c r="X13" s="330" t="s">
        <v>210</v>
      </c>
      <c r="Y13" s="331"/>
      <c r="Z13" s="332"/>
      <c r="AA13" s="330" t="s">
        <v>71</v>
      </c>
      <c r="AB13" s="331"/>
      <c r="AC13" s="332"/>
      <c r="AD13" s="333" t="s">
        <v>72</v>
      </c>
      <c r="AE13" s="354"/>
      <c r="AF13" s="355"/>
    </row>
    <row r="14" spans="1:33" ht="14.25" customHeight="1">
      <c r="B14" s="108" t="s">
        <v>73</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10"/>
    </row>
    <row r="15" spans="1:33" ht="14.25" customHeight="1">
      <c r="B15" s="415" t="s">
        <v>133</v>
      </c>
      <c r="C15" s="418"/>
      <c r="D15" s="418"/>
      <c r="E15" s="424"/>
      <c r="F15" s="424"/>
      <c r="G15" s="424"/>
      <c r="H15" s="424"/>
      <c r="I15" s="424"/>
      <c r="J15" s="155"/>
      <c r="K15" s="92"/>
      <c r="L15" s="301"/>
      <c r="M15" s="348"/>
      <c r="N15" s="349"/>
      <c r="O15" s="286"/>
      <c r="P15" s="287"/>
      <c r="Q15" s="288"/>
      <c r="R15" s="301"/>
      <c r="S15" s="348"/>
      <c r="T15" s="349"/>
      <c r="U15" s="283"/>
      <c r="V15" s="348"/>
      <c r="W15" s="349"/>
      <c r="X15" s="286"/>
      <c r="Y15" s="287"/>
      <c r="Z15" s="288"/>
      <c r="AA15" s="283"/>
      <c r="AB15" s="348"/>
      <c r="AC15" s="349"/>
      <c r="AD15" s="323">
        <f t="shared" ref="AD15:AD29" si="0">(L15*1.4)+(U15*1.4)</f>
        <v>0</v>
      </c>
      <c r="AE15" s="274"/>
      <c r="AF15" s="275"/>
    </row>
    <row r="16" spans="1:33" ht="14.25" customHeight="1">
      <c r="B16" s="415" t="s">
        <v>134</v>
      </c>
      <c r="C16" s="418"/>
      <c r="D16" s="418"/>
      <c r="E16" s="418"/>
      <c r="F16" s="418"/>
      <c r="G16" s="418"/>
      <c r="H16" s="418"/>
      <c r="I16" s="418"/>
      <c r="J16" s="153"/>
      <c r="K16" s="93"/>
      <c r="L16" s="301"/>
      <c r="M16" s="348"/>
      <c r="N16" s="349"/>
      <c r="O16" s="286"/>
      <c r="P16" s="287"/>
      <c r="Q16" s="288"/>
      <c r="R16" s="301"/>
      <c r="S16" s="348"/>
      <c r="T16" s="349"/>
      <c r="U16" s="283"/>
      <c r="V16" s="348"/>
      <c r="W16" s="349"/>
      <c r="X16" s="286"/>
      <c r="Y16" s="287"/>
      <c r="Z16" s="288"/>
      <c r="AA16" s="283"/>
      <c r="AB16" s="348"/>
      <c r="AC16" s="349"/>
      <c r="AD16" s="323">
        <f t="shared" si="0"/>
        <v>0</v>
      </c>
      <c r="AE16" s="274"/>
      <c r="AF16" s="275"/>
    </row>
    <row r="17" spans="2:32" ht="14.25" customHeight="1">
      <c r="B17" s="415" t="s">
        <v>135</v>
      </c>
      <c r="C17" s="418"/>
      <c r="D17" s="418"/>
      <c r="E17" s="418"/>
      <c r="F17" s="418"/>
      <c r="G17" s="418"/>
      <c r="H17" s="418"/>
      <c r="I17" s="418"/>
      <c r="J17" s="153"/>
      <c r="K17" s="93"/>
      <c r="L17" s="301"/>
      <c r="M17" s="348"/>
      <c r="N17" s="349"/>
      <c r="O17" s="286"/>
      <c r="P17" s="287"/>
      <c r="Q17" s="288"/>
      <c r="R17" s="301"/>
      <c r="S17" s="348"/>
      <c r="T17" s="349"/>
      <c r="U17" s="283"/>
      <c r="V17" s="348"/>
      <c r="W17" s="349"/>
      <c r="X17" s="286"/>
      <c r="Y17" s="287"/>
      <c r="Z17" s="288"/>
      <c r="AA17" s="283"/>
      <c r="AB17" s="348"/>
      <c r="AC17" s="349"/>
      <c r="AD17" s="323">
        <f t="shared" si="0"/>
        <v>0</v>
      </c>
      <c r="AE17" s="274"/>
      <c r="AF17" s="275"/>
    </row>
    <row r="18" spans="2:32" ht="14.25" customHeight="1">
      <c r="B18" s="415" t="s">
        <v>136</v>
      </c>
      <c r="C18" s="418"/>
      <c r="D18" s="418"/>
      <c r="E18" s="418"/>
      <c r="F18" s="418"/>
      <c r="G18" s="418"/>
      <c r="H18" s="418"/>
      <c r="I18" s="418"/>
      <c r="J18" s="153"/>
      <c r="K18" s="93"/>
      <c r="L18" s="301"/>
      <c r="M18" s="348"/>
      <c r="N18" s="349"/>
      <c r="O18" s="286"/>
      <c r="P18" s="287"/>
      <c r="Q18" s="288"/>
      <c r="R18" s="301"/>
      <c r="S18" s="348"/>
      <c r="T18" s="349"/>
      <c r="U18" s="283"/>
      <c r="V18" s="348"/>
      <c r="W18" s="349"/>
      <c r="X18" s="286"/>
      <c r="Y18" s="287"/>
      <c r="Z18" s="288"/>
      <c r="AA18" s="283"/>
      <c r="AB18" s="348"/>
      <c r="AC18" s="349"/>
      <c r="AD18" s="323">
        <f t="shared" si="0"/>
        <v>0</v>
      </c>
      <c r="AE18" s="274"/>
      <c r="AF18" s="275"/>
    </row>
    <row r="19" spans="2:32" ht="14.25" customHeight="1">
      <c r="B19" s="415" t="s">
        <v>137</v>
      </c>
      <c r="C19" s="418"/>
      <c r="D19" s="418"/>
      <c r="E19" s="418"/>
      <c r="F19" s="418"/>
      <c r="G19" s="418"/>
      <c r="H19" s="418"/>
      <c r="I19" s="418"/>
      <c r="J19" s="153"/>
      <c r="K19" s="93"/>
      <c r="L19" s="301"/>
      <c r="M19" s="348"/>
      <c r="N19" s="349"/>
      <c r="O19" s="286"/>
      <c r="P19" s="287"/>
      <c r="Q19" s="288"/>
      <c r="R19" s="301"/>
      <c r="S19" s="346"/>
      <c r="T19" s="347"/>
      <c r="U19" s="283"/>
      <c r="V19" s="348"/>
      <c r="W19" s="349"/>
      <c r="X19" s="286"/>
      <c r="Y19" s="287"/>
      <c r="Z19" s="288"/>
      <c r="AA19" s="283"/>
      <c r="AB19" s="348"/>
      <c r="AC19" s="349"/>
      <c r="AD19" s="323">
        <f t="shared" si="0"/>
        <v>0</v>
      </c>
      <c r="AE19" s="274"/>
      <c r="AF19" s="275"/>
    </row>
    <row r="20" spans="2:32" ht="14.25" customHeight="1">
      <c r="B20" s="415" t="s">
        <v>138</v>
      </c>
      <c r="C20" s="418"/>
      <c r="D20" s="418"/>
      <c r="E20" s="418"/>
      <c r="F20" s="418"/>
      <c r="G20" s="418"/>
      <c r="H20" s="418"/>
      <c r="I20" s="418"/>
      <c r="J20" s="153"/>
      <c r="K20" s="93"/>
      <c r="L20" s="301"/>
      <c r="M20" s="348"/>
      <c r="N20" s="349"/>
      <c r="O20" s="286"/>
      <c r="P20" s="287"/>
      <c r="Q20" s="288"/>
      <c r="R20" s="301"/>
      <c r="S20" s="346"/>
      <c r="T20" s="347"/>
      <c r="U20" s="283"/>
      <c r="V20" s="348"/>
      <c r="W20" s="349"/>
      <c r="X20" s="286"/>
      <c r="Y20" s="287"/>
      <c r="Z20" s="288"/>
      <c r="AA20" s="283"/>
      <c r="AB20" s="348"/>
      <c r="AC20" s="349"/>
      <c r="AD20" s="323">
        <f t="shared" si="0"/>
        <v>0</v>
      </c>
      <c r="AE20" s="274"/>
      <c r="AF20" s="275"/>
    </row>
    <row r="21" spans="2:32" ht="14.25" customHeight="1">
      <c r="B21" s="415" t="s">
        <v>139</v>
      </c>
      <c r="C21" s="418"/>
      <c r="D21" s="418"/>
      <c r="E21" s="418"/>
      <c r="F21" s="418"/>
      <c r="G21" s="418"/>
      <c r="H21" s="418"/>
      <c r="I21" s="418"/>
      <c r="J21" s="153"/>
      <c r="K21" s="93"/>
      <c r="L21" s="301"/>
      <c r="M21" s="348"/>
      <c r="N21" s="349"/>
      <c r="O21" s="286"/>
      <c r="P21" s="287"/>
      <c r="Q21" s="288"/>
      <c r="R21" s="301"/>
      <c r="S21" s="346"/>
      <c r="T21" s="347"/>
      <c r="U21" s="283"/>
      <c r="V21" s="348"/>
      <c r="W21" s="349"/>
      <c r="X21" s="286"/>
      <c r="Y21" s="287"/>
      <c r="Z21" s="288"/>
      <c r="AA21" s="283"/>
      <c r="AB21" s="348"/>
      <c r="AC21" s="349"/>
      <c r="AD21" s="323">
        <f t="shared" si="0"/>
        <v>0</v>
      </c>
      <c r="AE21" s="274"/>
      <c r="AF21" s="275"/>
    </row>
    <row r="22" spans="2:32" ht="14.25" customHeight="1">
      <c r="B22" s="415" t="s">
        <v>140</v>
      </c>
      <c r="C22" s="418"/>
      <c r="D22" s="418"/>
      <c r="E22" s="418"/>
      <c r="F22" s="418"/>
      <c r="G22" s="418"/>
      <c r="H22" s="418"/>
      <c r="I22" s="418"/>
      <c r="J22" s="153"/>
      <c r="K22" s="93"/>
      <c r="L22" s="301"/>
      <c r="M22" s="348"/>
      <c r="N22" s="349"/>
      <c r="O22" s="286"/>
      <c r="P22" s="287"/>
      <c r="Q22" s="288"/>
      <c r="R22" s="301"/>
      <c r="S22" s="346"/>
      <c r="T22" s="347"/>
      <c r="U22" s="283"/>
      <c r="V22" s="348"/>
      <c r="W22" s="349"/>
      <c r="X22" s="286"/>
      <c r="Y22" s="287"/>
      <c r="Z22" s="288"/>
      <c r="AA22" s="283"/>
      <c r="AB22" s="348"/>
      <c r="AC22" s="349"/>
      <c r="AD22" s="323">
        <f t="shared" si="0"/>
        <v>0</v>
      </c>
      <c r="AE22" s="274"/>
      <c r="AF22" s="275"/>
    </row>
    <row r="23" spans="2:32" ht="14.25" customHeight="1">
      <c r="B23" s="415" t="s">
        <v>141</v>
      </c>
      <c r="C23" s="422"/>
      <c r="D23" s="422"/>
      <c r="E23" s="422"/>
      <c r="F23" s="422"/>
      <c r="G23" s="422"/>
      <c r="H23" s="418"/>
      <c r="I23" s="418"/>
      <c r="J23" s="418"/>
      <c r="K23" s="423"/>
      <c r="L23" s="301"/>
      <c r="M23" s="348"/>
      <c r="N23" s="349"/>
      <c r="O23" s="286"/>
      <c r="P23" s="287"/>
      <c r="Q23" s="288"/>
      <c r="R23" s="301"/>
      <c r="S23" s="346"/>
      <c r="T23" s="347"/>
      <c r="U23" s="283"/>
      <c r="V23" s="348"/>
      <c r="W23" s="349"/>
      <c r="X23" s="286"/>
      <c r="Y23" s="287"/>
      <c r="Z23" s="288"/>
      <c r="AA23" s="283"/>
      <c r="AB23" s="348"/>
      <c r="AC23" s="349"/>
      <c r="AD23" s="323">
        <f t="shared" si="0"/>
        <v>0</v>
      </c>
      <c r="AE23" s="274"/>
      <c r="AF23" s="275"/>
    </row>
    <row r="24" spans="2:32" ht="14.25" customHeight="1">
      <c r="B24" s="415" t="s">
        <v>142</v>
      </c>
      <c r="C24" s="418"/>
      <c r="D24" s="418"/>
      <c r="E24" s="418"/>
      <c r="F24" s="418"/>
      <c r="G24" s="418"/>
      <c r="H24" s="418"/>
      <c r="I24" s="418"/>
      <c r="J24" s="153"/>
      <c r="K24" s="93"/>
      <c r="L24" s="301"/>
      <c r="M24" s="348"/>
      <c r="N24" s="349"/>
      <c r="O24" s="286"/>
      <c r="P24" s="287"/>
      <c r="Q24" s="288"/>
      <c r="R24" s="301"/>
      <c r="S24" s="346"/>
      <c r="T24" s="347"/>
      <c r="U24" s="283"/>
      <c r="V24" s="348"/>
      <c r="W24" s="349"/>
      <c r="X24" s="286"/>
      <c r="Y24" s="287"/>
      <c r="Z24" s="288"/>
      <c r="AA24" s="283"/>
      <c r="AB24" s="348"/>
      <c r="AC24" s="349"/>
      <c r="AD24" s="323">
        <f t="shared" si="0"/>
        <v>0</v>
      </c>
      <c r="AE24" s="274"/>
      <c r="AF24" s="275"/>
    </row>
    <row r="25" spans="2:32" ht="14.25" customHeight="1">
      <c r="B25" s="415" t="s">
        <v>143</v>
      </c>
      <c r="C25" s="422"/>
      <c r="D25" s="422"/>
      <c r="E25" s="422"/>
      <c r="F25" s="422"/>
      <c r="G25" s="422"/>
      <c r="H25" s="418"/>
      <c r="I25" s="418"/>
      <c r="J25" s="418"/>
      <c r="K25" s="423"/>
      <c r="L25" s="301"/>
      <c r="M25" s="348"/>
      <c r="N25" s="349"/>
      <c r="O25" s="286"/>
      <c r="P25" s="287"/>
      <c r="Q25" s="288"/>
      <c r="R25" s="301"/>
      <c r="S25" s="346"/>
      <c r="T25" s="347"/>
      <c r="U25" s="283"/>
      <c r="V25" s="348"/>
      <c r="W25" s="349"/>
      <c r="X25" s="286"/>
      <c r="Y25" s="287"/>
      <c r="Z25" s="288"/>
      <c r="AA25" s="283"/>
      <c r="AB25" s="348"/>
      <c r="AC25" s="349"/>
      <c r="AD25" s="323">
        <f t="shared" si="0"/>
        <v>0</v>
      </c>
      <c r="AE25" s="274"/>
      <c r="AF25" s="275"/>
    </row>
    <row r="26" spans="2:32" ht="14.25" customHeight="1">
      <c r="B26" s="415" t="s">
        <v>144</v>
      </c>
      <c r="C26" s="418"/>
      <c r="D26" s="418"/>
      <c r="E26" s="418"/>
      <c r="F26" s="418"/>
      <c r="G26" s="418"/>
      <c r="H26" s="418"/>
      <c r="I26" s="418"/>
      <c r="J26" s="153"/>
      <c r="K26" s="93"/>
      <c r="L26" s="301"/>
      <c r="M26" s="348"/>
      <c r="N26" s="349"/>
      <c r="O26" s="286"/>
      <c r="P26" s="287"/>
      <c r="Q26" s="288"/>
      <c r="R26" s="301"/>
      <c r="S26" s="346"/>
      <c r="T26" s="347"/>
      <c r="U26" s="283"/>
      <c r="V26" s="348"/>
      <c r="W26" s="349"/>
      <c r="X26" s="286"/>
      <c r="Y26" s="287"/>
      <c r="Z26" s="288"/>
      <c r="AA26" s="283"/>
      <c r="AB26" s="348"/>
      <c r="AC26" s="349"/>
      <c r="AD26" s="323">
        <f t="shared" si="0"/>
        <v>0</v>
      </c>
      <c r="AE26" s="274"/>
      <c r="AF26" s="275"/>
    </row>
    <row r="27" spans="2:32" ht="14.25" customHeight="1">
      <c r="B27" s="415" t="s">
        <v>145</v>
      </c>
      <c r="C27" s="418"/>
      <c r="D27" s="418"/>
      <c r="E27" s="418"/>
      <c r="F27" s="418"/>
      <c r="G27" s="418"/>
      <c r="H27" s="418"/>
      <c r="I27" s="418"/>
      <c r="J27" s="153"/>
      <c r="K27" s="93"/>
      <c r="L27" s="301"/>
      <c r="M27" s="348"/>
      <c r="N27" s="349"/>
      <c r="O27" s="286"/>
      <c r="P27" s="287"/>
      <c r="Q27" s="288"/>
      <c r="R27" s="301"/>
      <c r="S27" s="346"/>
      <c r="T27" s="347"/>
      <c r="U27" s="283"/>
      <c r="V27" s="348"/>
      <c r="W27" s="349"/>
      <c r="X27" s="286"/>
      <c r="Y27" s="287"/>
      <c r="Z27" s="288"/>
      <c r="AA27" s="283"/>
      <c r="AB27" s="348"/>
      <c r="AC27" s="349"/>
      <c r="AD27" s="323">
        <f t="shared" si="0"/>
        <v>0</v>
      </c>
      <c r="AE27" s="274"/>
      <c r="AF27" s="275"/>
    </row>
    <row r="28" spans="2:32" ht="14.25" customHeight="1">
      <c r="B28" s="415" t="s">
        <v>146</v>
      </c>
      <c r="C28" s="418"/>
      <c r="D28" s="418"/>
      <c r="E28" s="418"/>
      <c r="F28" s="418"/>
      <c r="G28" s="418"/>
      <c r="H28" s="418"/>
      <c r="I28" s="418"/>
      <c r="J28" s="153"/>
      <c r="K28" s="93"/>
      <c r="L28" s="301"/>
      <c r="M28" s="348"/>
      <c r="N28" s="349"/>
      <c r="O28" s="286"/>
      <c r="P28" s="287"/>
      <c r="Q28" s="288"/>
      <c r="R28" s="301"/>
      <c r="S28" s="346"/>
      <c r="T28" s="347"/>
      <c r="U28" s="283"/>
      <c r="V28" s="348"/>
      <c r="W28" s="349"/>
      <c r="X28" s="286"/>
      <c r="Y28" s="287"/>
      <c r="Z28" s="288"/>
      <c r="AA28" s="283"/>
      <c r="AB28" s="348"/>
      <c r="AC28" s="349"/>
      <c r="AD28" s="323">
        <f t="shared" si="0"/>
        <v>0</v>
      </c>
      <c r="AE28" s="274"/>
      <c r="AF28" s="275"/>
    </row>
    <row r="29" spans="2:32" ht="14.25" customHeight="1">
      <c r="B29" s="415" t="s">
        <v>147</v>
      </c>
      <c r="C29" s="418"/>
      <c r="D29" s="418"/>
      <c r="E29" s="418"/>
      <c r="F29" s="418"/>
      <c r="G29" s="418"/>
      <c r="H29" s="418"/>
      <c r="I29" s="418"/>
      <c r="J29" s="153"/>
      <c r="K29" s="93"/>
      <c r="L29" s="301"/>
      <c r="M29" s="348"/>
      <c r="N29" s="349"/>
      <c r="O29" s="286"/>
      <c r="P29" s="287"/>
      <c r="Q29" s="288"/>
      <c r="R29" s="301"/>
      <c r="S29" s="346"/>
      <c r="T29" s="347"/>
      <c r="U29" s="283"/>
      <c r="V29" s="348"/>
      <c r="W29" s="349"/>
      <c r="X29" s="286"/>
      <c r="Y29" s="287"/>
      <c r="Z29" s="288"/>
      <c r="AA29" s="283"/>
      <c r="AB29" s="348"/>
      <c r="AC29" s="349"/>
      <c r="AD29" s="323">
        <f t="shared" si="0"/>
        <v>0</v>
      </c>
      <c r="AE29" s="274"/>
      <c r="AF29" s="275"/>
    </row>
    <row r="30" spans="2:32" ht="14.25" customHeight="1">
      <c r="B30" s="105" t="s">
        <v>108</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7"/>
    </row>
    <row r="31" spans="2:32" ht="14.25" customHeight="1">
      <c r="B31" s="415" t="s">
        <v>148</v>
      </c>
      <c r="C31" s="418"/>
      <c r="D31" s="418"/>
      <c r="E31" s="418"/>
      <c r="F31" s="418"/>
      <c r="G31" s="418"/>
      <c r="H31" s="418"/>
      <c r="I31" s="418"/>
      <c r="J31" s="153"/>
      <c r="K31" s="93"/>
      <c r="L31" s="301"/>
      <c r="M31" s="346"/>
      <c r="N31" s="347"/>
      <c r="O31" s="301"/>
      <c r="P31" s="348"/>
      <c r="Q31" s="349"/>
      <c r="R31" s="301"/>
      <c r="S31" s="346"/>
      <c r="T31" s="347"/>
      <c r="U31" s="283"/>
      <c r="V31" s="348"/>
      <c r="W31" s="349"/>
      <c r="X31" s="301"/>
      <c r="Y31" s="348"/>
      <c r="Z31" s="349"/>
      <c r="AA31" s="283"/>
      <c r="AB31" s="348"/>
      <c r="AC31" s="349"/>
      <c r="AD31" s="323">
        <f t="shared" ref="AD31:AD36" si="1">(L31-O31)*1+O31*1.4+(U31-X31)*1+X31*1.4</f>
        <v>0</v>
      </c>
      <c r="AE31" s="274"/>
      <c r="AF31" s="275"/>
    </row>
    <row r="32" spans="2:32" ht="14.25" customHeight="1">
      <c r="B32" s="415" t="s">
        <v>149</v>
      </c>
      <c r="C32" s="418"/>
      <c r="D32" s="418"/>
      <c r="E32" s="418"/>
      <c r="F32" s="418"/>
      <c r="G32" s="418"/>
      <c r="H32" s="418"/>
      <c r="I32" s="418"/>
      <c r="J32" s="153"/>
      <c r="K32" s="93"/>
      <c r="L32" s="301"/>
      <c r="M32" s="346"/>
      <c r="N32" s="347"/>
      <c r="O32" s="301"/>
      <c r="P32" s="348"/>
      <c r="Q32" s="349"/>
      <c r="R32" s="301"/>
      <c r="S32" s="346"/>
      <c r="T32" s="347"/>
      <c r="U32" s="283"/>
      <c r="V32" s="348"/>
      <c r="W32" s="349"/>
      <c r="X32" s="301"/>
      <c r="Y32" s="348"/>
      <c r="Z32" s="349"/>
      <c r="AA32" s="283"/>
      <c r="AB32" s="348"/>
      <c r="AC32" s="349"/>
      <c r="AD32" s="323">
        <f t="shared" si="1"/>
        <v>0</v>
      </c>
      <c r="AE32" s="274"/>
      <c r="AF32" s="275"/>
    </row>
    <row r="33" spans="2:32" ht="14.25" customHeight="1">
      <c r="B33" s="415" t="s">
        <v>150</v>
      </c>
      <c r="C33" s="418"/>
      <c r="D33" s="418"/>
      <c r="E33" s="418"/>
      <c r="F33" s="418"/>
      <c r="G33" s="418"/>
      <c r="H33" s="418"/>
      <c r="I33" s="418"/>
      <c r="J33" s="153"/>
      <c r="K33" s="93"/>
      <c r="L33" s="301"/>
      <c r="M33" s="346"/>
      <c r="N33" s="347"/>
      <c r="O33" s="301"/>
      <c r="P33" s="348"/>
      <c r="Q33" s="349"/>
      <c r="R33" s="301"/>
      <c r="S33" s="346"/>
      <c r="T33" s="347"/>
      <c r="U33" s="283"/>
      <c r="V33" s="348"/>
      <c r="W33" s="349"/>
      <c r="X33" s="301"/>
      <c r="Y33" s="348"/>
      <c r="Z33" s="349"/>
      <c r="AA33" s="283"/>
      <c r="AB33" s="348"/>
      <c r="AC33" s="349"/>
      <c r="AD33" s="323">
        <f t="shared" si="1"/>
        <v>0</v>
      </c>
      <c r="AE33" s="274"/>
      <c r="AF33" s="275"/>
    </row>
    <row r="34" spans="2:32" ht="14.25" customHeight="1">
      <c r="B34" s="415" t="s">
        <v>151</v>
      </c>
      <c r="C34" s="418"/>
      <c r="D34" s="418"/>
      <c r="E34" s="418"/>
      <c r="F34" s="418"/>
      <c r="G34" s="418"/>
      <c r="H34" s="418"/>
      <c r="I34" s="418"/>
      <c r="J34" s="153"/>
      <c r="K34" s="93"/>
      <c r="L34" s="301"/>
      <c r="M34" s="346"/>
      <c r="N34" s="347"/>
      <c r="O34" s="301"/>
      <c r="P34" s="348"/>
      <c r="Q34" s="349"/>
      <c r="R34" s="301"/>
      <c r="S34" s="346"/>
      <c r="T34" s="347"/>
      <c r="U34" s="283"/>
      <c r="V34" s="348"/>
      <c r="W34" s="349"/>
      <c r="X34" s="301"/>
      <c r="Y34" s="348"/>
      <c r="Z34" s="349"/>
      <c r="AA34" s="283"/>
      <c r="AB34" s="348"/>
      <c r="AC34" s="349"/>
      <c r="AD34" s="323">
        <f t="shared" si="1"/>
        <v>0</v>
      </c>
      <c r="AE34" s="274"/>
      <c r="AF34" s="275"/>
    </row>
    <row r="35" spans="2:32" ht="14.25" customHeight="1">
      <c r="B35" s="415" t="s">
        <v>152</v>
      </c>
      <c r="C35" s="418"/>
      <c r="D35" s="418"/>
      <c r="E35" s="418"/>
      <c r="F35" s="418"/>
      <c r="G35" s="418"/>
      <c r="H35" s="418"/>
      <c r="I35" s="418"/>
      <c r="J35" s="153"/>
      <c r="K35" s="93"/>
      <c r="L35" s="301"/>
      <c r="M35" s="346"/>
      <c r="N35" s="347"/>
      <c r="O35" s="301"/>
      <c r="P35" s="348"/>
      <c r="Q35" s="349"/>
      <c r="R35" s="301"/>
      <c r="S35" s="346"/>
      <c r="T35" s="347"/>
      <c r="U35" s="283"/>
      <c r="V35" s="348"/>
      <c r="W35" s="349"/>
      <c r="X35" s="301"/>
      <c r="Y35" s="348"/>
      <c r="Z35" s="349"/>
      <c r="AA35" s="283"/>
      <c r="AB35" s="348"/>
      <c r="AC35" s="349"/>
      <c r="AD35" s="323">
        <f t="shared" si="1"/>
        <v>0</v>
      </c>
      <c r="AE35" s="274"/>
      <c r="AF35" s="275"/>
    </row>
    <row r="36" spans="2:32" ht="14.25" customHeight="1">
      <c r="B36" s="415" t="s">
        <v>153</v>
      </c>
      <c r="C36" s="418"/>
      <c r="D36" s="418"/>
      <c r="E36" s="418"/>
      <c r="F36" s="418"/>
      <c r="G36" s="418"/>
      <c r="H36" s="418"/>
      <c r="I36" s="418"/>
      <c r="J36" s="153"/>
      <c r="K36" s="93"/>
      <c r="L36" s="301"/>
      <c r="M36" s="346"/>
      <c r="N36" s="347"/>
      <c r="O36" s="301"/>
      <c r="P36" s="348"/>
      <c r="Q36" s="349"/>
      <c r="R36" s="301"/>
      <c r="S36" s="346"/>
      <c r="T36" s="347"/>
      <c r="U36" s="283"/>
      <c r="V36" s="348"/>
      <c r="W36" s="349"/>
      <c r="X36" s="301"/>
      <c r="Y36" s="348"/>
      <c r="Z36" s="349"/>
      <c r="AA36" s="283"/>
      <c r="AB36" s="348"/>
      <c r="AC36" s="349"/>
      <c r="AD36" s="323">
        <f t="shared" si="1"/>
        <v>0</v>
      </c>
      <c r="AE36" s="274"/>
      <c r="AF36" s="275"/>
    </row>
    <row r="37" spans="2:32" ht="14.25" customHeight="1">
      <c r="B37" s="105" t="s">
        <v>112</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7"/>
    </row>
    <row r="38" spans="2:32" ht="14.25" customHeight="1">
      <c r="B38" s="415" t="s">
        <v>154</v>
      </c>
      <c r="C38" s="418"/>
      <c r="D38" s="418"/>
      <c r="E38" s="418"/>
      <c r="F38" s="418"/>
      <c r="G38" s="418"/>
      <c r="H38" s="418"/>
      <c r="I38" s="418"/>
      <c r="J38" s="153"/>
      <c r="K38" s="93"/>
      <c r="L38" s="301"/>
      <c r="M38" s="346"/>
      <c r="N38" s="347"/>
      <c r="O38" s="301"/>
      <c r="P38" s="348"/>
      <c r="Q38" s="349"/>
      <c r="R38" s="301"/>
      <c r="S38" s="346"/>
      <c r="T38" s="347"/>
      <c r="U38" s="283"/>
      <c r="V38" s="348"/>
      <c r="W38" s="349"/>
      <c r="X38" s="301"/>
      <c r="Y38" s="348"/>
      <c r="Z38" s="349"/>
      <c r="AA38" s="283"/>
      <c r="AB38" s="348"/>
      <c r="AC38" s="349"/>
      <c r="AD38" s="323">
        <f>(L38-O38)*1+O38*1.4+(U38-X38)*1+X38*1.4</f>
        <v>0</v>
      </c>
      <c r="AE38" s="274"/>
      <c r="AF38" s="275"/>
    </row>
    <row r="39" spans="2:32" ht="14.25" customHeight="1">
      <c r="B39" s="415" t="s">
        <v>155</v>
      </c>
      <c r="C39" s="418"/>
      <c r="D39" s="418"/>
      <c r="E39" s="418"/>
      <c r="F39" s="418"/>
      <c r="G39" s="418"/>
      <c r="H39" s="418"/>
      <c r="I39" s="418"/>
      <c r="J39" s="153"/>
      <c r="K39" s="93"/>
      <c r="L39" s="301"/>
      <c r="M39" s="346"/>
      <c r="N39" s="347"/>
      <c r="O39" s="301"/>
      <c r="P39" s="348"/>
      <c r="Q39" s="349"/>
      <c r="R39" s="301"/>
      <c r="S39" s="346"/>
      <c r="T39" s="347"/>
      <c r="U39" s="283"/>
      <c r="V39" s="348"/>
      <c r="W39" s="349"/>
      <c r="X39" s="301"/>
      <c r="Y39" s="348"/>
      <c r="Z39" s="349"/>
      <c r="AA39" s="283"/>
      <c r="AB39" s="348"/>
      <c r="AC39" s="349"/>
      <c r="AD39" s="323">
        <f>(L39-O39)*1+O39*1.4+(U39-X39)*1+X39*1.4</f>
        <v>0</v>
      </c>
      <c r="AE39" s="274"/>
      <c r="AF39" s="275"/>
    </row>
    <row r="40" spans="2:32" ht="14.25" customHeight="1">
      <c r="B40" s="105" t="s">
        <v>156</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7"/>
    </row>
    <row r="41" spans="2:32" ht="14.25" customHeight="1">
      <c r="B41" s="415" t="s">
        <v>157</v>
      </c>
      <c r="C41" s="418"/>
      <c r="D41" s="418"/>
      <c r="E41" s="418"/>
      <c r="F41" s="418"/>
      <c r="G41" s="418"/>
      <c r="H41" s="418"/>
      <c r="I41" s="418"/>
      <c r="J41" s="153"/>
      <c r="K41" s="93"/>
      <c r="L41" s="301"/>
      <c r="M41" s="346"/>
      <c r="N41" s="347"/>
      <c r="O41" s="301"/>
      <c r="P41" s="348"/>
      <c r="Q41" s="349"/>
      <c r="R41" s="301"/>
      <c r="S41" s="346"/>
      <c r="T41" s="347"/>
      <c r="U41" s="283"/>
      <c r="V41" s="348"/>
      <c r="W41" s="349"/>
      <c r="X41" s="301"/>
      <c r="Y41" s="348"/>
      <c r="Z41" s="349"/>
      <c r="AA41" s="283"/>
      <c r="AB41" s="348"/>
      <c r="AC41" s="349"/>
      <c r="AD41" s="323">
        <f>(L41-O41)*1+O41*1.4+(U41-X41)*1+X41*1.4</f>
        <v>0</v>
      </c>
      <c r="AE41" s="274"/>
      <c r="AF41" s="275"/>
    </row>
    <row r="42" spans="2:32" ht="14.25" customHeight="1">
      <c r="B42" s="415" t="s">
        <v>158</v>
      </c>
      <c r="C42" s="418"/>
      <c r="D42" s="418"/>
      <c r="E42" s="418"/>
      <c r="F42" s="418"/>
      <c r="G42" s="418"/>
      <c r="H42" s="418"/>
      <c r="I42" s="418"/>
      <c r="J42" s="153"/>
      <c r="K42" s="93"/>
      <c r="L42" s="301"/>
      <c r="M42" s="346"/>
      <c r="N42" s="347"/>
      <c r="O42" s="301"/>
      <c r="P42" s="348"/>
      <c r="Q42" s="349"/>
      <c r="R42" s="301"/>
      <c r="S42" s="346"/>
      <c r="T42" s="347"/>
      <c r="U42" s="283"/>
      <c r="V42" s="348"/>
      <c r="W42" s="349"/>
      <c r="X42" s="301"/>
      <c r="Y42" s="348"/>
      <c r="Z42" s="349"/>
      <c r="AA42" s="283"/>
      <c r="AB42" s="348"/>
      <c r="AC42" s="349"/>
      <c r="AD42" s="323">
        <f>(L42-O42)*1+O42*1.4+(U42-X42)*1+X42*1.4</f>
        <v>0</v>
      </c>
      <c r="AE42" s="274"/>
      <c r="AF42" s="275"/>
    </row>
    <row r="43" spans="2:32" ht="14.25" customHeight="1">
      <c r="B43" s="419" t="s">
        <v>304</v>
      </c>
      <c r="C43" s="420"/>
      <c r="D43" s="420"/>
      <c r="E43" s="420"/>
      <c r="F43" s="420"/>
      <c r="G43" s="420"/>
      <c r="H43" s="420"/>
      <c r="I43" s="420"/>
      <c r="J43" s="420"/>
      <c r="K43" s="421"/>
      <c r="L43" s="301"/>
      <c r="M43" s="346"/>
      <c r="N43" s="347"/>
      <c r="O43" s="301"/>
      <c r="P43" s="346"/>
      <c r="Q43" s="347"/>
      <c r="R43" s="301"/>
      <c r="S43" s="346"/>
      <c r="T43" s="347"/>
      <c r="U43" s="283"/>
      <c r="V43" s="348"/>
      <c r="W43" s="349"/>
      <c r="X43" s="301"/>
      <c r="Y43" s="346"/>
      <c r="Z43" s="347"/>
      <c r="AA43" s="283"/>
      <c r="AB43" s="348"/>
      <c r="AC43" s="349"/>
      <c r="AD43" s="323">
        <f>(L43-O43)*1+O43*1.4+(U43-X43)*1+X43*1.4</f>
        <v>0</v>
      </c>
      <c r="AE43" s="274"/>
      <c r="AF43" s="275"/>
    </row>
    <row r="44" spans="2:32" ht="14.25" customHeight="1">
      <c r="B44" s="415" t="s">
        <v>305</v>
      </c>
      <c r="C44" s="418"/>
      <c r="D44" s="418"/>
      <c r="E44" s="418"/>
      <c r="F44" s="418"/>
      <c r="G44" s="418"/>
      <c r="H44" s="418"/>
      <c r="I44" s="418"/>
      <c r="J44" s="153"/>
      <c r="K44" s="93"/>
      <c r="L44" s="301"/>
      <c r="M44" s="346"/>
      <c r="N44" s="347"/>
      <c r="O44" s="301"/>
      <c r="P44" s="348"/>
      <c r="Q44" s="349"/>
      <c r="R44" s="301"/>
      <c r="S44" s="346"/>
      <c r="T44" s="347"/>
      <c r="U44" s="283"/>
      <c r="V44" s="348"/>
      <c r="W44" s="349"/>
      <c r="X44" s="301"/>
      <c r="Y44" s="348"/>
      <c r="Z44" s="349"/>
      <c r="AA44" s="283"/>
      <c r="AB44" s="348"/>
      <c r="AC44" s="349"/>
      <c r="AD44" s="323">
        <f>(L44-O44)*1+O44*1.4+(U44-X44)*1+X44*1.4</f>
        <v>0</v>
      </c>
      <c r="AE44" s="274"/>
      <c r="AF44" s="275"/>
    </row>
    <row r="45" spans="2:32" ht="14.25" customHeight="1">
      <c r="B45" s="105" t="s">
        <v>118</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7"/>
    </row>
    <row r="46" spans="2:32" ht="14.25" customHeight="1">
      <c r="B46" s="415" t="s">
        <v>159</v>
      </c>
      <c r="C46" s="416"/>
      <c r="D46" s="416"/>
      <c r="E46" s="416"/>
      <c r="F46" s="416"/>
      <c r="G46" s="416"/>
      <c r="H46" s="416"/>
      <c r="I46" s="416"/>
      <c r="J46" s="151"/>
      <c r="K46" s="93"/>
      <c r="L46" s="301"/>
      <c r="M46" s="346"/>
      <c r="N46" s="347"/>
      <c r="O46" s="301"/>
      <c r="P46" s="348"/>
      <c r="Q46" s="349"/>
      <c r="R46" s="301"/>
      <c r="S46" s="346"/>
      <c r="T46" s="347"/>
      <c r="U46" s="283"/>
      <c r="V46" s="348"/>
      <c r="W46" s="349"/>
      <c r="X46" s="301"/>
      <c r="Y46" s="348"/>
      <c r="Z46" s="349"/>
      <c r="AA46" s="283"/>
      <c r="AB46" s="348"/>
      <c r="AC46" s="349"/>
      <c r="AD46" s="323">
        <f t="shared" ref="AD46:AD56" si="2">(L46-O46)*1+O46*1.4+(U46-X46)*1+X46*1.4</f>
        <v>0</v>
      </c>
      <c r="AE46" s="274"/>
      <c r="AF46" s="275"/>
    </row>
    <row r="47" spans="2:32" ht="14.25" customHeight="1">
      <c r="B47" s="415" t="s">
        <v>160</v>
      </c>
      <c r="C47" s="416"/>
      <c r="D47" s="416"/>
      <c r="E47" s="416"/>
      <c r="F47" s="416"/>
      <c r="G47" s="416"/>
      <c r="H47" s="416"/>
      <c r="I47" s="416"/>
      <c r="J47" s="151"/>
      <c r="K47" s="93"/>
      <c r="L47" s="301"/>
      <c r="M47" s="346"/>
      <c r="N47" s="347"/>
      <c r="O47" s="301"/>
      <c r="P47" s="348"/>
      <c r="Q47" s="349"/>
      <c r="R47" s="301"/>
      <c r="S47" s="346"/>
      <c r="T47" s="347"/>
      <c r="U47" s="283"/>
      <c r="V47" s="348"/>
      <c r="W47" s="349"/>
      <c r="X47" s="301"/>
      <c r="Y47" s="348"/>
      <c r="Z47" s="349"/>
      <c r="AA47" s="283"/>
      <c r="AB47" s="348"/>
      <c r="AC47" s="349"/>
      <c r="AD47" s="323">
        <f t="shared" si="2"/>
        <v>0</v>
      </c>
      <c r="AE47" s="274"/>
      <c r="AF47" s="275"/>
    </row>
    <row r="48" spans="2:32" ht="14.25" customHeight="1">
      <c r="B48" s="415" t="s">
        <v>161</v>
      </c>
      <c r="C48" s="416"/>
      <c r="D48" s="416"/>
      <c r="E48" s="416"/>
      <c r="F48" s="416"/>
      <c r="G48" s="416"/>
      <c r="H48" s="416"/>
      <c r="I48" s="416"/>
      <c r="J48" s="416"/>
      <c r="K48" s="417"/>
      <c r="L48" s="301"/>
      <c r="M48" s="346"/>
      <c r="N48" s="347"/>
      <c r="O48" s="301"/>
      <c r="P48" s="348"/>
      <c r="Q48" s="349"/>
      <c r="R48" s="301"/>
      <c r="S48" s="346"/>
      <c r="T48" s="347"/>
      <c r="U48" s="283"/>
      <c r="V48" s="348"/>
      <c r="W48" s="349"/>
      <c r="X48" s="301"/>
      <c r="Y48" s="348"/>
      <c r="Z48" s="349"/>
      <c r="AA48" s="283"/>
      <c r="AB48" s="348"/>
      <c r="AC48" s="349"/>
      <c r="AD48" s="323">
        <f t="shared" si="2"/>
        <v>0</v>
      </c>
      <c r="AE48" s="274"/>
      <c r="AF48" s="275"/>
    </row>
    <row r="49" spans="2:32" ht="14.25" customHeight="1">
      <c r="B49" s="415" t="s">
        <v>162</v>
      </c>
      <c r="C49" s="416"/>
      <c r="D49" s="416"/>
      <c r="E49" s="416"/>
      <c r="F49" s="416"/>
      <c r="G49" s="416"/>
      <c r="H49" s="416"/>
      <c r="I49" s="416"/>
      <c r="J49" s="416"/>
      <c r="K49" s="417"/>
      <c r="L49" s="301"/>
      <c r="M49" s="346"/>
      <c r="N49" s="347"/>
      <c r="O49" s="301"/>
      <c r="P49" s="348"/>
      <c r="Q49" s="349"/>
      <c r="R49" s="301"/>
      <c r="S49" s="346"/>
      <c r="T49" s="347"/>
      <c r="U49" s="283"/>
      <c r="V49" s="348"/>
      <c r="W49" s="349"/>
      <c r="X49" s="301"/>
      <c r="Y49" s="348"/>
      <c r="Z49" s="349"/>
      <c r="AA49" s="283"/>
      <c r="AB49" s="348"/>
      <c r="AC49" s="349"/>
      <c r="AD49" s="323">
        <f t="shared" si="2"/>
        <v>0</v>
      </c>
      <c r="AE49" s="274"/>
      <c r="AF49" s="275"/>
    </row>
    <row r="50" spans="2:32" ht="11.25" customHeight="1">
      <c r="B50" s="415" t="s">
        <v>163</v>
      </c>
      <c r="C50" s="416"/>
      <c r="D50" s="416"/>
      <c r="E50" s="416"/>
      <c r="F50" s="416"/>
      <c r="G50" s="416"/>
      <c r="H50" s="416"/>
      <c r="I50" s="416"/>
      <c r="J50" s="151"/>
      <c r="K50" s="95"/>
      <c r="L50" s="283"/>
      <c r="M50" s="348"/>
      <c r="N50" s="349"/>
      <c r="O50" s="383"/>
      <c r="P50" s="384"/>
      <c r="Q50" s="385"/>
      <c r="R50" s="283"/>
      <c r="S50" s="348"/>
      <c r="T50" s="349"/>
      <c r="U50" s="283"/>
      <c r="V50" s="348"/>
      <c r="W50" s="349"/>
      <c r="X50" s="383"/>
      <c r="Y50" s="384"/>
      <c r="Z50" s="385"/>
      <c r="AA50" s="383"/>
      <c r="AB50" s="384"/>
      <c r="AC50" s="385"/>
      <c r="AD50" s="323">
        <f t="shared" si="2"/>
        <v>0</v>
      </c>
      <c r="AE50" s="274"/>
      <c r="AF50" s="275"/>
    </row>
    <row r="51" spans="2:32" ht="9" customHeight="1">
      <c r="B51" s="404" t="s">
        <v>295</v>
      </c>
      <c r="C51" s="405"/>
      <c r="D51" s="405"/>
      <c r="E51" s="405"/>
      <c r="F51" s="405"/>
      <c r="G51" s="405"/>
      <c r="H51" s="405"/>
      <c r="I51" s="405"/>
      <c r="J51" s="405"/>
      <c r="K51" s="406"/>
      <c r="L51" s="383"/>
      <c r="M51" s="384"/>
      <c r="N51" s="385"/>
      <c r="O51" s="383"/>
      <c r="P51" s="384"/>
      <c r="Q51" s="385"/>
      <c r="R51" s="383"/>
      <c r="S51" s="384"/>
      <c r="T51" s="385"/>
      <c r="U51" s="383"/>
      <c r="V51" s="384"/>
      <c r="W51" s="385"/>
      <c r="X51" s="383"/>
      <c r="Y51" s="384"/>
      <c r="Z51" s="385"/>
      <c r="AA51" s="383"/>
      <c r="AB51" s="384"/>
      <c r="AC51" s="385"/>
      <c r="AD51" s="389">
        <f t="shared" ref="AD51:AD52" si="3">(L51-O51)*1+O51*1.4+(U51-X51)*1+X51*1.4</f>
        <v>0</v>
      </c>
      <c r="AE51" s="390"/>
      <c r="AF51" s="391"/>
    </row>
    <row r="52" spans="2:32" ht="14.25" customHeight="1">
      <c r="B52" s="407" t="s">
        <v>296</v>
      </c>
      <c r="C52" s="408"/>
      <c r="D52" s="408"/>
      <c r="E52" s="408"/>
      <c r="F52" s="408"/>
      <c r="G52" s="408"/>
      <c r="H52" s="408"/>
      <c r="I52" s="408"/>
      <c r="J52" s="408"/>
      <c r="K52" s="409"/>
      <c r="L52" s="386"/>
      <c r="M52" s="387"/>
      <c r="N52" s="388"/>
      <c r="O52" s="386"/>
      <c r="P52" s="387"/>
      <c r="Q52" s="388"/>
      <c r="R52" s="386"/>
      <c r="S52" s="387"/>
      <c r="T52" s="388"/>
      <c r="U52" s="386"/>
      <c r="V52" s="387"/>
      <c r="W52" s="388"/>
      <c r="X52" s="386"/>
      <c r="Y52" s="387"/>
      <c r="Z52" s="388"/>
      <c r="AA52" s="386"/>
      <c r="AB52" s="387"/>
      <c r="AC52" s="388"/>
      <c r="AD52" s="392">
        <f t="shared" si="3"/>
        <v>0</v>
      </c>
      <c r="AE52" s="393"/>
      <c r="AF52" s="394"/>
    </row>
    <row r="53" spans="2:32" ht="14.25" customHeight="1">
      <c r="B53" s="415" t="s">
        <v>164</v>
      </c>
      <c r="C53" s="416"/>
      <c r="D53" s="416"/>
      <c r="E53" s="416"/>
      <c r="F53" s="416"/>
      <c r="G53" s="416"/>
      <c r="H53" s="416"/>
      <c r="I53" s="416"/>
      <c r="J53" s="151"/>
      <c r="K53" s="154"/>
      <c r="L53" s="301"/>
      <c r="M53" s="346"/>
      <c r="N53" s="347"/>
      <c r="O53" s="301"/>
      <c r="P53" s="348"/>
      <c r="Q53" s="349"/>
      <c r="R53" s="301"/>
      <c r="S53" s="346"/>
      <c r="T53" s="347"/>
      <c r="U53" s="283"/>
      <c r="V53" s="348"/>
      <c r="W53" s="349"/>
      <c r="X53" s="301"/>
      <c r="Y53" s="348"/>
      <c r="Z53" s="349"/>
      <c r="AA53" s="283"/>
      <c r="AB53" s="348"/>
      <c r="AC53" s="349"/>
      <c r="AD53" s="323">
        <f t="shared" si="2"/>
        <v>0</v>
      </c>
      <c r="AE53" s="274"/>
      <c r="AF53" s="275"/>
    </row>
    <row r="54" spans="2:32" ht="11.25" customHeight="1">
      <c r="B54" s="410" t="s">
        <v>191</v>
      </c>
      <c r="C54" s="411"/>
      <c r="D54" s="411"/>
      <c r="E54" s="411"/>
      <c r="F54" s="411"/>
      <c r="G54" s="411"/>
      <c r="H54" s="411"/>
      <c r="I54" s="411"/>
      <c r="J54" s="411"/>
      <c r="K54" s="412"/>
      <c r="L54" s="301"/>
      <c r="M54" s="346"/>
      <c r="N54" s="347"/>
      <c r="O54" s="301"/>
      <c r="P54" s="348"/>
      <c r="Q54" s="349"/>
      <c r="R54" s="301"/>
      <c r="S54" s="346"/>
      <c r="T54" s="347"/>
      <c r="U54" s="283"/>
      <c r="V54" s="348"/>
      <c r="W54" s="349"/>
      <c r="X54" s="301"/>
      <c r="Y54" s="348"/>
      <c r="Z54" s="349"/>
      <c r="AA54" s="283"/>
      <c r="AB54" s="348"/>
      <c r="AC54" s="349"/>
      <c r="AD54" s="323">
        <f t="shared" si="2"/>
        <v>0</v>
      </c>
      <c r="AE54" s="274"/>
      <c r="AF54" s="275"/>
    </row>
    <row r="55" spans="2:32" ht="9" customHeight="1">
      <c r="B55" s="404" t="s">
        <v>165</v>
      </c>
      <c r="C55" s="405"/>
      <c r="D55" s="405"/>
      <c r="E55" s="405"/>
      <c r="F55" s="405"/>
      <c r="G55" s="405"/>
      <c r="H55" s="405"/>
      <c r="I55" s="405"/>
      <c r="J55" s="405"/>
      <c r="K55" s="406"/>
      <c r="L55" s="313"/>
      <c r="M55" s="314"/>
      <c r="N55" s="315"/>
      <c r="O55" s="313"/>
      <c r="P55" s="314"/>
      <c r="Q55" s="315"/>
      <c r="R55" s="313"/>
      <c r="S55" s="314"/>
      <c r="T55" s="315"/>
      <c r="U55" s="383"/>
      <c r="V55" s="384"/>
      <c r="W55" s="385"/>
      <c r="X55" s="313"/>
      <c r="Y55" s="314"/>
      <c r="Z55" s="315"/>
      <c r="AA55" s="383"/>
      <c r="AB55" s="384"/>
      <c r="AC55" s="385"/>
      <c r="AD55" s="389">
        <f t="shared" si="2"/>
        <v>0</v>
      </c>
      <c r="AE55" s="390"/>
      <c r="AF55" s="391"/>
    </row>
    <row r="56" spans="2:32">
      <c r="B56" s="413" t="s">
        <v>166</v>
      </c>
      <c r="C56" s="414"/>
      <c r="D56" s="414"/>
      <c r="E56" s="414"/>
      <c r="F56" s="414"/>
      <c r="G56" s="414"/>
      <c r="H56" s="414"/>
      <c r="I56" s="414"/>
      <c r="J56" s="152"/>
      <c r="K56" s="96"/>
      <c r="L56" s="374"/>
      <c r="M56" s="375"/>
      <c r="N56" s="376"/>
      <c r="O56" s="374"/>
      <c r="P56" s="375"/>
      <c r="Q56" s="376"/>
      <c r="R56" s="374"/>
      <c r="S56" s="375"/>
      <c r="T56" s="376"/>
      <c r="U56" s="386"/>
      <c r="V56" s="387"/>
      <c r="W56" s="388"/>
      <c r="X56" s="374"/>
      <c r="Y56" s="375"/>
      <c r="Z56" s="376"/>
      <c r="AA56" s="386"/>
      <c r="AB56" s="387"/>
      <c r="AC56" s="388"/>
      <c r="AD56" s="392">
        <f t="shared" si="2"/>
        <v>0</v>
      </c>
      <c r="AE56" s="393"/>
      <c r="AF56" s="394"/>
    </row>
    <row r="57" spans="2:32">
      <c r="R57" s="400"/>
      <c r="S57" s="400"/>
      <c r="T57" s="400"/>
      <c r="U57" s="400"/>
      <c r="V57" s="19"/>
      <c r="W57" s="19"/>
      <c r="X57" s="19"/>
      <c r="Y57" s="19"/>
      <c r="AA57" s="400"/>
      <c r="AB57" s="400"/>
      <c r="AC57" s="400"/>
      <c r="AD57" s="400"/>
      <c r="AE57" s="19"/>
      <c r="AF57" s="19"/>
    </row>
  </sheetData>
  <sheetProtection algorithmName="SHA-512" hashValue="CH80STy17AnDbkanbzZQKs2/NeClNCYAkaHc9/eBKZMqqOJU/l+ahmnkzala9D7a4FyusssE6YttQrWccqlF6g==" saltValue="wFfN8/XpcMJ0YFjoWqQkTA==" spinCount="100000" sheet="1" objects="1" scenarios="1"/>
  <mergeCells count="306">
    <mergeCell ref="B16:I16"/>
    <mergeCell ref="E9:O9"/>
    <mergeCell ref="B9:D9"/>
    <mergeCell ref="L12:T12"/>
    <mergeCell ref="U12:AC12"/>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L16:N16"/>
    <mergeCell ref="O16:Q16"/>
    <mergeCell ref="AD17:AF17"/>
    <mergeCell ref="R57:U57"/>
    <mergeCell ref="AA57:AD57"/>
    <mergeCell ref="AA18:AC18"/>
    <mergeCell ref="AD18:AF18"/>
    <mergeCell ref="AA19:AC19"/>
    <mergeCell ref="AD19:AF19"/>
    <mergeCell ref="AA22:AC22"/>
    <mergeCell ref="AD22:AF22"/>
    <mergeCell ref="AA23:AC23"/>
    <mergeCell ref="AD23:AF23"/>
    <mergeCell ref="AD20:AF20"/>
    <mergeCell ref="R21:T21"/>
    <mergeCell ref="U21:W21"/>
    <mergeCell ref="X21:Z21"/>
    <mergeCell ref="AA21:AC21"/>
    <mergeCell ref="AD21:AF21"/>
    <mergeCell ref="AD24:AF24"/>
    <mergeCell ref="AA28:AC28"/>
    <mergeCell ref="AD34:AF34"/>
    <mergeCell ref="AA39:AC39"/>
    <mergeCell ref="AD39:AF39"/>
    <mergeCell ref="AA41:AC41"/>
    <mergeCell ref="AD41:AF41"/>
    <mergeCell ref="R16:T16"/>
    <mergeCell ref="U16:W16"/>
    <mergeCell ref="X16:Z16"/>
    <mergeCell ref="AA16:AC16"/>
    <mergeCell ref="AD16:AF16"/>
    <mergeCell ref="B19:I19"/>
    <mergeCell ref="L19:N19"/>
    <mergeCell ref="O19:Q19"/>
    <mergeCell ref="R19:T19"/>
    <mergeCell ref="U19:W19"/>
    <mergeCell ref="X19:Z19"/>
    <mergeCell ref="B18:I18"/>
    <mergeCell ref="L18:N18"/>
    <mergeCell ref="O18:Q18"/>
    <mergeCell ref="R18:T18"/>
    <mergeCell ref="U18:W18"/>
    <mergeCell ref="X18:Z18"/>
    <mergeCell ref="B17:I17"/>
    <mergeCell ref="L17:N17"/>
    <mergeCell ref="O17:Q17"/>
    <mergeCell ref="R17:T17"/>
    <mergeCell ref="U17:W17"/>
    <mergeCell ref="X17:Z17"/>
    <mergeCell ref="AA17:AC17"/>
    <mergeCell ref="B20:I20"/>
    <mergeCell ref="L20:N20"/>
    <mergeCell ref="O20:Q20"/>
    <mergeCell ref="R20:T20"/>
    <mergeCell ref="U20:W20"/>
    <mergeCell ref="X20:Z20"/>
    <mergeCell ref="AA20:AC20"/>
    <mergeCell ref="B21:I21"/>
    <mergeCell ref="L21:N21"/>
    <mergeCell ref="O21:Q21"/>
    <mergeCell ref="B23:K23"/>
    <mergeCell ref="L23:N23"/>
    <mergeCell ref="O23:Q23"/>
    <mergeCell ref="R23:T23"/>
    <mergeCell ref="U23:W23"/>
    <mergeCell ref="X23:Z23"/>
    <mergeCell ref="B22:I22"/>
    <mergeCell ref="L22:N22"/>
    <mergeCell ref="O22:Q22"/>
    <mergeCell ref="R22:T22"/>
    <mergeCell ref="U22:W22"/>
    <mergeCell ref="X22:Z22"/>
    <mergeCell ref="B25:K25"/>
    <mergeCell ref="L25:N25"/>
    <mergeCell ref="O25:Q25"/>
    <mergeCell ref="R25:T25"/>
    <mergeCell ref="U25:W25"/>
    <mergeCell ref="X25:Z25"/>
    <mergeCell ref="AA25:AC25"/>
    <mergeCell ref="AD25:AF25"/>
    <mergeCell ref="B24:I24"/>
    <mergeCell ref="L24:N24"/>
    <mergeCell ref="O24:Q24"/>
    <mergeCell ref="R24:T24"/>
    <mergeCell ref="U24:W24"/>
    <mergeCell ref="X24:Z24"/>
    <mergeCell ref="AA24:AC24"/>
    <mergeCell ref="B26:I26"/>
    <mergeCell ref="L26:N26"/>
    <mergeCell ref="O26:Q26"/>
    <mergeCell ref="R26:T26"/>
    <mergeCell ref="U26:W26"/>
    <mergeCell ref="X26:Z26"/>
    <mergeCell ref="AA26:AC26"/>
    <mergeCell ref="AD26:AF26"/>
    <mergeCell ref="B29:I29"/>
    <mergeCell ref="L29:N29"/>
    <mergeCell ref="O29:Q29"/>
    <mergeCell ref="R29:T29"/>
    <mergeCell ref="U29:W29"/>
    <mergeCell ref="X29:Z29"/>
    <mergeCell ref="AA29:AC29"/>
    <mergeCell ref="AD29:AF29"/>
    <mergeCell ref="AA27:AC27"/>
    <mergeCell ref="AD27:AF27"/>
    <mergeCell ref="B28:I28"/>
    <mergeCell ref="L28:N28"/>
    <mergeCell ref="O28:Q28"/>
    <mergeCell ref="R28:T28"/>
    <mergeCell ref="U28:W28"/>
    <mergeCell ref="X28:Z28"/>
    <mergeCell ref="B27:I27"/>
    <mergeCell ref="L27:N27"/>
    <mergeCell ref="O27:Q27"/>
    <mergeCell ref="R27:T27"/>
    <mergeCell ref="U27:W27"/>
    <mergeCell ref="X27:Z27"/>
    <mergeCell ref="AD28:AF28"/>
    <mergeCell ref="B31:I31"/>
    <mergeCell ref="L31:N31"/>
    <mergeCell ref="O31:Q31"/>
    <mergeCell ref="R31:T31"/>
    <mergeCell ref="U31:W31"/>
    <mergeCell ref="X31:Z31"/>
    <mergeCell ref="AA31:AC31"/>
    <mergeCell ref="AD31:AF31"/>
    <mergeCell ref="B32:I32"/>
    <mergeCell ref="L32:N32"/>
    <mergeCell ref="O32:Q32"/>
    <mergeCell ref="R32:T32"/>
    <mergeCell ref="U32:W32"/>
    <mergeCell ref="X32:Z32"/>
    <mergeCell ref="AA32:AC32"/>
    <mergeCell ref="AD32:AF32"/>
    <mergeCell ref="AA33:AC33"/>
    <mergeCell ref="AD33:AF33"/>
    <mergeCell ref="B34:I34"/>
    <mergeCell ref="L34:N34"/>
    <mergeCell ref="O34:Q34"/>
    <mergeCell ref="R34:T34"/>
    <mergeCell ref="U34:W34"/>
    <mergeCell ref="X34:Z34"/>
    <mergeCell ref="AA34:AC34"/>
    <mergeCell ref="B33:I33"/>
    <mergeCell ref="L33:N33"/>
    <mergeCell ref="O33:Q33"/>
    <mergeCell ref="R33:T33"/>
    <mergeCell ref="U33:W33"/>
    <mergeCell ref="X33:Z33"/>
    <mergeCell ref="B38:I38"/>
    <mergeCell ref="L38:N38"/>
    <mergeCell ref="O38:Q38"/>
    <mergeCell ref="R38:T38"/>
    <mergeCell ref="U38:W38"/>
    <mergeCell ref="X38:Z38"/>
    <mergeCell ref="AA38:AC38"/>
    <mergeCell ref="AD38:AF38"/>
    <mergeCell ref="B35:I35"/>
    <mergeCell ref="L35:N35"/>
    <mergeCell ref="O35:Q35"/>
    <mergeCell ref="R35:T35"/>
    <mergeCell ref="U35:W35"/>
    <mergeCell ref="X35:Z35"/>
    <mergeCell ref="AA35:AC35"/>
    <mergeCell ref="AD35:AF35"/>
    <mergeCell ref="B36:I36"/>
    <mergeCell ref="L36:N36"/>
    <mergeCell ref="O36:Q36"/>
    <mergeCell ref="R36:T36"/>
    <mergeCell ref="U36:W36"/>
    <mergeCell ref="X36:Z36"/>
    <mergeCell ref="AA36:AC36"/>
    <mergeCell ref="AD36:AF36"/>
    <mergeCell ref="B41:I41"/>
    <mergeCell ref="L41:N41"/>
    <mergeCell ref="O41:Q41"/>
    <mergeCell ref="R41:T41"/>
    <mergeCell ref="U41:W41"/>
    <mergeCell ref="X41:Z41"/>
    <mergeCell ref="B39:I39"/>
    <mergeCell ref="L39:N39"/>
    <mergeCell ref="O39:Q39"/>
    <mergeCell ref="R39:T39"/>
    <mergeCell ref="U39:W39"/>
    <mergeCell ref="X39:Z39"/>
    <mergeCell ref="AA42:AC42"/>
    <mergeCell ref="AD42:AF42"/>
    <mergeCell ref="B44:I44"/>
    <mergeCell ref="L44:N44"/>
    <mergeCell ref="O44:Q44"/>
    <mergeCell ref="R44:T44"/>
    <mergeCell ref="U44:W44"/>
    <mergeCell ref="X44:Z44"/>
    <mergeCell ref="AA44:AC44"/>
    <mergeCell ref="AD44:AF44"/>
    <mergeCell ref="AA43:AC43"/>
    <mergeCell ref="AD43:AF43"/>
    <mergeCell ref="O47:Q47"/>
    <mergeCell ref="R47:T47"/>
    <mergeCell ref="U47:W47"/>
    <mergeCell ref="X47:Z47"/>
    <mergeCell ref="B42:I42"/>
    <mergeCell ref="L42:N42"/>
    <mergeCell ref="O42:Q42"/>
    <mergeCell ref="R42:T42"/>
    <mergeCell ref="U42:W42"/>
    <mergeCell ref="X42:Z42"/>
    <mergeCell ref="B43:K43"/>
    <mergeCell ref="L43:N43"/>
    <mergeCell ref="O43:Q43"/>
    <mergeCell ref="R43:T43"/>
    <mergeCell ref="U43:W43"/>
    <mergeCell ref="X43:Z43"/>
    <mergeCell ref="B53:I53"/>
    <mergeCell ref="L53:N53"/>
    <mergeCell ref="O53:Q53"/>
    <mergeCell ref="R53:T53"/>
    <mergeCell ref="AA47:AC47"/>
    <mergeCell ref="AD47:AF47"/>
    <mergeCell ref="AA48:AC48"/>
    <mergeCell ref="AD48:AF48"/>
    <mergeCell ref="B46:I46"/>
    <mergeCell ref="L46:N46"/>
    <mergeCell ref="O46:Q46"/>
    <mergeCell ref="R46:T46"/>
    <mergeCell ref="U46:W46"/>
    <mergeCell ref="X46:Z46"/>
    <mergeCell ref="AA46:AC46"/>
    <mergeCell ref="AD46:AF46"/>
    <mergeCell ref="B48:K48"/>
    <mergeCell ref="L48:N48"/>
    <mergeCell ref="O48:Q48"/>
    <mergeCell ref="R48:T48"/>
    <mergeCell ref="U48:W48"/>
    <mergeCell ref="X48:Z48"/>
    <mergeCell ref="B47:I47"/>
    <mergeCell ref="L47:N47"/>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49:AC49"/>
    <mergeCell ref="C6:AE7"/>
    <mergeCell ref="AD54:AF54"/>
    <mergeCell ref="B55:K55"/>
    <mergeCell ref="L55:N56"/>
    <mergeCell ref="O55:Q56"/>
    <mergeCell ref="R55:T56"/>
    <mergeCell ref="U55:W56"/>
    <mergeCell ref="X55:Z56"/>
    <mergeCell ref="AA55:AC56"/>
    <mergeCell ref="AD55:AF56"/>
    <mergeCell ref="B54:K54"/>
    <mergeCell ref="L54:N54"/>
    <mergeCell ref="O54:Q54"/>
    <mergeCell ref="R54:T54"/>
    <mergeCell ref="U54:W54"/>
    <mergeCell ref="X54:Z54"/>
    <mergeCell ref="AA54:AC54"/>
    <mergeCell ref="U53:W53"/>
    <mergeCell ref="X53:Z53"/>
    <mergeCell ref="B56:I56"/>
    <mergeCell ref="AA53:AC53"/>
    <mergeCell ref="AD53:AF53"/>
    <mergeCell ref="AD49:AF49"/>
    <mergeCell ref="B50:I50"/>
    <mergeCell ref="B51:K51"/>
    <mergeCell ref="L51:N52"/>
    <mergeCell ref="O51:Q52"/>
    <mergeCell ref="R51:T52"/>
    <mergeCell ref="U51:W52"/>
    <mergeCell ref="X51:Z52"/>
    <mergeCell ref="AA51:AC52"/>
    <mergeCell ref="AD51:AF52"/>
    <mergeCell ref="B52:K52"/>
  </mergeCells>
  <phoneticPr fontId="4"/>
  <conditionalFormatting sqref="L31:N36 L41:N42 U41:W42 L43 U43 L44:N44 U44:W44">
    <cfRule type="expression" dxfId="1" priority="2">
      <formula>AND(L31&lt;O31,O31&gt;0)</formula>
    </cfRule>
  </conditionalFormatting>
  <conditionalFormatting sqref="U31:W36 L38:N39 U38:W39 L46:N56 U46:W56">
    <cfRule type="expression" dxfId="0" priority="3">
      <formula>AND(L31&lt;O31,O31&gt;0)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51"/>
  <sheetViews>
    <sheetView showGridLines="0" showRowColHeaders="0" showZeros="0" zoomScaleNormal="100" workbookViewId="0">
      <selection activeCell="AM9" sqref="AM9"/>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1"/>
      <c r="AF1" s="84"/>
      <c r="AG1" s="118" t="s">
        <v>213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81"/>
      <c r="AG2" s="85" t="s">
        <v>215</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8" t="s">
        <v>306</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289" t="s">
        <v>232</v>
      </c>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1"/>
      <c r="AF6"/>
    </row>
    <row r="7" spans="1:33" ht="15" customHeight="1">
      <c r="B7" s="58"/>
      <c r="C7" s="292"/>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4"/>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20" t="s">
        <v>34</v>
      </c>
      <c r="C9" s="321"/>
      <c r="D9" s="322"/>
      <c r="E9" s="351">
        <f>'１'!F12</f>
        <v>0</v>
      </c>
      <c r="F9" s="352"/>
      <c r="G9" s="352"/>
      <c r="H9" s="352"/>
      <c r="I9" s="352"/>
      <c r="J9" s="352"/>
      <c r="K9" s="352"/>
      <c r="L9" s="352"/>
      <c r="M9" s="352"/>
      <c r="N9" s="352"/>
      <c r="O9" s="353"/>
      <c r="P9" s="97"/>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26"/>
      <c r="C12" s="356"/>
      <c r="D12" s="356"/>
      <c r="E12" s="356"/>
      <c r="F12" s="356"/>
      <c r="G12" s="356"/>
      <c r="H12" s="356"/>
      <c r="I12" s="356"/>
      <c r="J12" s="356"/>
      <c r="K12" s="357"/>
      <c r="L12" s="323" t="s">
        <v>11</v>
      </c>
      <c r="M12" s="324"/>
      <c r="N12" s="324"/>
      <c r="O12" s="324"/>
      <c r="P12" s="324"/>
      <c r="Q12" s="324"/>
      <c r="R12" s="324"/>
      <c r="S12" s="324"/>
      <c r="T12" s="325"/>
      <c r="U12" s="324" t="s">
        <v>57</v>
      </c>
      <c r="V12" s="324"/>
      <c r="W12" s="324"/>
      <c r="X12" s="324"/>
      <c r="Y12" s="324"/>
      <c r="Z12" s="324"/>
      <c r="AA12" s="324"/>
      <c r="AB12" s="324"/>
      <c r="AC12" s="325"/>
      <c r="AD12" s="323" t="s">
        <v>30</v>
      </c>
      <c r="AE12" s="341"/>
      <c r="AF12" s="342"/>
    </row>
    <row r="13" spans="1:33" ht="22.5" customHeight="1">
      <c r="B13" s="358"/>
      <c r="C13" s="359"/>
      <c r="D13" s="359"/>
      <c r="E13" s="359"/>
      <c r="F13" s="359"/>
      <c r="G13" s="359"/>
      <c r="H13" s="359"/>
      <c r="I13" s="359"/>
      <c r="J13" s="359"/>
      <c r="K13" s="360"/>
      <c r="L13" s="330" t="s">
        <v>209</v>
      </c>
      <c r="M13" s="331"/>
      <c r="N13" s="332"/>
      <c r="O13" s="330" t="s">
        <v>210</v>
      </c>
      <c r="P13" s="331"/>
      <c r="Q13" s="332"/>
      <c r="R13" s="330" t="s">
        <v>71</v>
      </c>
      <c r="S13" s="331"/>
      <c r="T13" s="332"/>
      <c r="U13" s="330" t="s">
        <v>209</v>
      </c>
      <c r="V13" s="331"/>
      <c r="W13" s="332"/>
      <c r="X13" s="330" t="s">
        <v>210</v>
      </c>
      <c r="Y13" s="331"/>
      <c r="Z13" s="332"/>
      <c r="AA13" s="330" t="s">
        <v>71</v>
      </c>
      <c r="AB13" s="331"/>
      <c r="AC13" s="332"/>
      <c r="AD13" s="333" t="s">
        <v>72</v>
      </c>
      <c r="AE13" s="354"/>
      <c r="AF13" s="355"/>
    </row>
    <row r="14" spans="1:33" ht="16.5" customHeight="1">
      <c r="B14" s="105" t="s">
        <v>122</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7"/>
    </row>
    <row r="15" spans="1:33" ht="16.5" customHeight="1">
      <c r="B15" s="415" t="s">
        <v>167</v>
      </c>
      <c r="C15" s="416"/>
      <c r="D15" s="416"/>
      <c r="E15" s="416"/>
      <c r="F15" s="416"/>
      <c r="G15" s="416"/>
      <c r="H15" s="416"/>
      <c r="I15" s="416"/>
      <c r="J15" s="416"/>
      <c r="K15" s="417"/>
      <c r="L15" s="301"/>
      <c r="M15" s="348"/>
      <c r="N15" s="349"/>
      <c r="O15" s="286"/>
      <c r="P15" s="287"/>
      <c r="Q15" s="288"/>
      <c r="R15" s="301"/>
      <c r="S15" s="346"/>
      <c r="T15" s="347"/>
      <c r="U15" s="283"/>
      <c r="V15" s="348"/>
      <c r="W15" s="349"/>
      <c r="X15" s="286"/>
      <c r="Y15" s="287"/>
      <c r="Z15" s="288"/>
      <c r="AA15" s="283"/>
      <c r="AB15" s="348"/>
      <c r="AC15" s="349"/>
      <c r="AD15" s="323">
        <f t="shared" ref="AD15:AD27" si="0">L15+U15</f>
        <v>0</v>
      </c>
      <c r="AE15" s="274"/>
      <c r="AF15" s="275"/>
    </row>
    <row r="16" spans="1:33" ht="16.5" customHeight="1">
      <c r="B16" s="415" t="s">
        <v>168</v>
      </c>
      <c r="C16" s="416"/>
      <c r="D16" s="416"/>
      <c r="E16" s="416"/>
      <c r="F16" s="416"/>
      <c r="G16" s="416"/>
      <c r="H16" s="416"/>
      <c r="I16" s="416"/>
      <c r="J16" s="151"/>
      <c r="K16" s="93"/>
      <c r="L16" s="301"/>
      <c r="M16" s="348"/>
      <c r="N16" s="349"/>
      <c r="O16" s="286"/>
      <c r="P16" s="287"/>
      <c r="Q16" s="288"/>
      <c r="R16" s="301"/>
      <c r="S16" s="346"/>
      <c r="T16" s="347"/>
      <c r="U16" s="283"/>
      <c r="V16" s="348"/>
      <c r="W16" s="349"/>
      <c r="X16" s="286"/>
      <c r="Y16" s="287"/>
      <c r="Z16" s="288"/>
      <c r="AA16" s="283"/>
      <c r="AB16" s="348"/>
      <c r="AC16" s="349"/>
      <c r="AD16" s="323">
        <f t="shared" si="0"/>
        <v>0</v>
      </c>
      <c r="AE16" s="274"/>
      <c r="AF16" s="275"/>
    </row>
    <row r="17" spans="2:32" ht="16.5" customHeight="1">
      <c r="B17" s="415" t="s">
        <v>169</v>
      </c>
      <c r="C17" s="416"/>
      <c r="D17" s="416"/>
      <c r="E17" s="416"/>
      <c r="F17" s="416"/>
      <c r="G17" s="416"/>
      <c r="H17" s="416"/>
      <c r="I17" s="416"/>
      <c r="J17" s="151"/>
      <c r="K17" s="93"/>
      <c r="L17" s="301"/>
      <c r="M17" s="348"/>
      <c r="N17" s="349"/>
      <c r="O17" s="286"/>
      <c r="P17" s="287"/>
      <c r="Q17" s="288"/>
      <c r="R17" s="301"/>
      <c r="S17" s="346"/>
      <c r="T17" s="347"/>
      <c r="U17" s="283"/>
      <c r="V17" s="348"/>
      <c r="W17" s="349"/>
      <c r="X17" s="286"/>
      <c r="Y17" s="287"/>
      <c r="Z17" s="288"/>
      <c r="AA17" s="283"/>
      <c r="AB17" s="348"/>
      <c r="AC17" s="349"/>
      <c r="AD17" s="323">
        <f t="shared" si="0"/>
        <v>0</v>
      </c>
      <c r="AE17" s="274"/>
      <c r="AF17" s="275"/>
    </row>
    <row r="18" spans="2:32" ht="10.5" customHeight="1">
      <c r="B18" s="404" t="s">
        <v>170</v>
      </c>
      <c r="C18" s="405"/>
      <c r="D18" s="405"/>
      <c r="E18" s="405"/>
      <c r="F18" s="405"/>
      <c r="G18" s="405"/>
      <c r="H18" s="405"/>
      <c r="I18" s="405"/>
      <c r="J18" s="405"/>
      <c r="K18" s="406"/>
      <c r="L18" s="313"/>
      <c r="M18" s="314"/>
      <c r="N18" s="315"/>
      <c r="O18" s="377"/>
      <c r="P18" s="378"/>
      <c r="Q18" s="379"/>
      <c r="R18" s="313"/>
      <c r="S18" s="314"/>
      <c r="T18" s="315"/>
      <c r="U18" s="313"/>
      <c r="V18" s="314"/>
      <c r="W18" s="315"/>
      <c r="X18" s="377"/>
      <c r="Y18" s="378"/>
      <c r="Z18" s="379"/>
      <c r="AA18" s="313"/>
      <c r="AB18" s="314"/>
      <c r="AC18" s="315"/>
      <c r="AD18" s="389">
        <f t="shared" si="0"/>
        <v>0</v>
      </c>
      <c r="AE18" s="390"/>
      <c r="AF18" s="391"/>
    </row>
    <row r="19" spans="2:32" ht="8.25" customHeight="1">
      <c r="B19" s="425" t="s">
        <v>171</v>
      </c>
      <c r="C19" s="426"/>
      <c r="D19" s="426"/>
      <c r="E19" s="426"/>
      <c r="F19" s="426"/>
      <c r="G19" s="426"/>
      <c r="H19" s="426"/>
      <c r="I19" s="426"/>
      <c r="J19" s="156"/>
      <c r="K19" s="96"/>
      <c r="L19" s="374"/>
      <c r="M19" s="375"/>
      <c r="N19" s="376"/>
      <c r="O19" s="380"/>
      <c r="P19" s="381"/>
      <c r="Q19" s="382"/>
      <c r="R19" s="374"/>
      <c r="S19" s="375"/>
      <c r="T19" s="376"/>
      <c r="U19" s="374"/>
      <c r="V19" s="375"/>
      <c r="W19" s="376"/>
      <c r="X19" s="380"/>
      <c r="Y19" s="381"/>
      <c r="Z19" s="382"/>
      <c r="AA19" s="374"/>
      <c r="AB19" s="375"/>
      <c r="AC19" s="376"/>
      <c r="AD19" s="392">
        <f t="shared" si="0"/>
        <v>0</v>
      </c>
      <c r="AE19" s="393"/>
      <c r="AF19" s="394"/>
    </row>
    <row r="20" spans="2:32" ht="16.5" customHeight="1">
      <c r="B20" s="168" t="s">
        <v>272</v>
      </c>
      <c r="C20" s="151"/>
      <c r="D20" s="151"/>
      <c r="E20" s="151"/>
      <c r="F20" s="151"/>
      <c r="G20" s="151"/>
      <c r="H20" s="151"/>
      <c r="I20" s="151"/>
      <c r="J20" s="151"/>
      <c r="K20" s="169"/>
      <c r="L20" s="301"/>
      <c r="M20" s="348"/>
      <c r="N20" s="349"/>
      <c r="O20" s="286"/>
      <c r="P20" s="287"/>
      <c r="Q20" s="288"/>
      <c r="R20" s="301"/>
      <c r="S20" s="346"/>
      <c r="T20" s="347"/>
      <c r="U20" s="283"/>
      <c r="V20" s="348"/>
      <c r="W20" s="349"/>
      <c r="X20" s="286"/>
      <c r="Y20" s="287"/>
      <c r="Z20" s="288"/>
      <c r="AA20" s="283"/>
      <c r="AB20" s="348"/>
      <c r="AC20" s="349"/>
      <c r="AD20" s="323">
        <f t="shared" ref="AD20:AD26" si="1">L20+U20</f>
        <v>0</v>
      </c>
      <c r="AE20" s="324"/>
      <c r="AF20" s="325"/>
    </row>
    <row r="21" spans="2:32" ht="10.5" customHeight="1">
      <c r="B21" s="165" t="s">
        <v>273</v>
      </c>
      <c r="C21" s="166"/>
      <c r="D21" s="166"/>
      <c r="E21" s="166"/>
      <c r="F21" s="166"/>
      <c r="G21" s="166"/>
      <c r="H21" s="166"/>
      <c r="I21" s="166"/>
      <c r="J21" s="166"/>
      <c r="K21" s="94"/>
      <c r="L21" s="313"/>
      <c r="M21" s="314"/>
      <c r="N21" s="315"/>
      <c r="O21" s="377"/>
      <c r="P21" s="378"/>
      <c r="Q21" s="379"/>
      <c r="R21" s="313"/>
      <c r="S21" s="314"/>
      <c r="T21" s="315"/>
      <c r="U21" s="383"/>
      <c r="V21" s="384"/>
      <c r="W21" s="385"/>
      <c r="X21" s="377"/>
      <c r="Y21" s="378"/>
      <c r="Z21" s="379"/>
      <c r="AA21" s="383"/>
      <c r="AB21" s="384"/>
      <c r="AC21" s="385"/>
      <c r="AD21" s="389">
        <f t="shared" si="1"/>
        <v>0</v>
      </c>
      <c r="AE21" s="390"/>
      <c r="AF21" s="391"/>
    </row>
    <row r="22" spans="2:32" ht="8.25" customHeight="1">
      <c r="B22" s="170" t="s">
        <v>278</v>
      </c>
      <c r="C22" s="171"/>
      <c r="D22" s="171"/>
      <c r="E22" s="171"/>
      <c r="F22" s="171"/>
      <c r="G22" s="171"/>
      <c r="H22" s="171"/>
      <c r="I22" s="171"/>
      <c r="J22" s="162"/>
      <c r="K22" s="96"/>
      <c r="L22" s="374"/>
      <c r="M22" s="375"/>
      <c r="N22" s="376"/>
      <c r="O22" s="380"/>
      <c r="P22" s="381"/>
      <c r="Q22" s="382"/>
      <c r="R22" s="374"/>
      <c r="S22" s="375"/>
      <c r="T22" s="376"/>
      <c r="U22" s="386"/>
      <c r="V22" s="387"/>
      <c r="W22" s="388"/>
      <c r="X22" s="380"/>
      <c r="Y22" s="381"/>
      <c r="Z22" s="382"/>
      <c r="AA22" s="386"/>
      <c r="AB22" s="387"/>
      <c r="AC22" s="388"/>
      <c r="AD22" s="392">
        <f t="shared" si="1"/>
        <v>0</v>
      </c>
      <c r="AE22" s="393"/>
      <c r="AF22" s="394"/>
    </row>
    <row r="23" spans="2:32" ht="10.5" customHeight="1">
      <c r="B23" s="165" t="s">
        <v>274</v>
      </c>
      <c r="C23" s="166"/>
      <c r="D23" s="166"/>
      <c r="E23" s="166"/>
      <c r="F23" s="166"/>
      <c r="G23" s="166"/>
      <c r="H23" s="166"/>
      <c r="I23" s="166"/>
      <c r="J23" s="166"/>
      <c r="K23" s="167"/>
      <c r="L23" s="313"/>
      <c r="M23" s="314"/>
      <c r="N23" s="315"/>
      <c r="O23" s="377"/>
      <c r="P23" s="378"/>
      <c r="Q23" s="379"/>
      <c r="R23" s="313"/>
      <c r="S23" s="314"/>
      <c r="T23" s="315"/>
      <c r="U23" s="383"/>
      <c r="V23" s="384"/>
      <c r="W23" s="385"/>
      <c r="X23" s="377"/>
      <c r="Y23" s="378"/>
      <c r="Z23" s="379"/>
      <c r="AA23" s="383"/>
      <c r="AB23" s="384"/>
      <c r="AC23" s="385"/>
      <c r="AD23" s="389">
        <f t="shared" si="1"/>
        <v>0</v>
      </c>
      <c r="AE23" s="390"/>
      <c r="AF23" s="391"/>
    </row>
    <row r="24" spans="2:32" ht="9" customHeight="1">
      <c r="B24" s="172" t="s">
        <v>279</v>
      </c>
      <c r="C24" s="173"/>
      <c r="D24" s="173"/>
      <c r="E24" s="173"/>
      <c r="F24" s="173"/>
      <c r="G24" s="173"/>
      <c r="H24" s="173"/>
      <c r="I24" s="173"/>
      <c r="J24" s="173"/>
      <c r="K24" s="174"/>
      <c r="L24" s="374"/>
      <c r="M24" s="375"/>
      <c r="N24" s="376"/>
      <c r="O24" s="380"/>
      <c r="P24" s="381"/>
      <c r="Q24" s="382"/>
      <c r="R24" s="374"/>
      <c r="S24" s="375"/>
      <c r="T24" s="376"/>
      <c r="U24" s="386"/>
      <c r="V24" s="387"/>
      <c r="W24" s="388"/>
      <c r="X24" s="380"/>
      <c r="Y24" s="381"/>
      <c r="Z24" s="382"/>
      <c r="AA24" s="386"/>
      <c r="AB24" s="387"/>
      <c r="AC24" s="388"/>
      <c r="AD24" s="392">
        <f t="shared" si="1"/>
        <v>0</v>
      </c>
      <c r="AE24" s="393"/>
      <c r="AF24" s="394"/>
    </row>
    <row r="25" spans="2:32" ht="16.5" customHeight="1">
      <c r="B25" s="168" t="s">
        <v>275</v>
      </c>
      <c r="C25" s="151"/>
      <c r="D25" s="151"/>
      <c r="E25" s="151"/>
      <c r="F25" s="151"/>
      <c r="G25" s="151"/>
      <c r="H25" s="151"/>
      <c r="I25" s="151"/>
      <c r="J25" s="151"/>
      <c r="K25" s="169"/>
      <c r="L25" s="301"/>
      <c r="M25" s="348"/>
      <c r="N25" s="349"/>
      <c r="O25" s="286"/>
      <c r="P25" s="287"/>
      <c r="Q25" s="288"/>
      <c r="R25" s="301"/>
      <c r="S25" s="346"/>
      <c r="T25" s="347"/>
      <c r="U25" s="283"/>
      <c r="V25" s="348"/>
      <c r="W25" s="349"/>
      <c r="X25" s="286"/>
      <c r="Y25" s="287"/>
      <c r="Z25" s="288"/>
      <c r="AA25" s="283"/>
      <c r="AB25" s="348"/>
      <c r="AC25" s="349"/>
      <c r="AD25" s="323">
        <f t="shared" si="1"/>
        <v>0</v>
      </c>
      <c r="AE25" s="324"/>
      <c r="AF25" s="325"/>
    </row>
    <row r="26" spans="2:32" ht="16.5" customHeight="1">
      <c r="B26" s="168" t="s">
        <v>276</v>
      </c>
      <c r="C26" s="151"/>
      <c r="D26" s="151"/>
      <c r="E26" s="151"/>
      <c r="F26" s="151"/>
      <c r="G26" s="151"/>
      <c r="H26" s="151"/>
      <c r="I26" s="151"/>
      <c r="J26" s="151"/>
      <c r="K26" s="93"/>
      <c r="L26" s="301"/>
      <c r="M26" s="348"/>
      <c r="N26" s="349"/>
      <c r="O26" s="286"/>
      <c r="P26" s="287"/>
      <c r="Q26" s="288"/>
      <c r="R26" s="301"/>
      <c r="S26" s="346"/>
      <c r="T26" s="347"/>
      <c r="U26" s="283"/>
      <c r="V26" s="348"/>
      <c r="W26" s="349"/>
      <c r="X26" s="286"/>
      <c r="Y26" s="287"/>
      <c r="Z26" s="288"/>
      <c r="AA26" s="283"/>
      <c r="AB26" s="348"/>
      <c r="AC26" s="349"/>
      <c r="AD26" s="323">
        <f t="shared" si="1"/>
        <v>0</v>
      </c>
      <c r="AE26" s="324"/>
      <c r="AF26" s="325"/>
    </row>
    <row r="27" spans="2:32" ht="16.5" customHeight="1">
      <c r="B27" s="168" t="s">
        <v>277</v>
      </c>
      <c r="C27" s="151"/>
      <c r="D27" s="151"/>
      <c r="E27" s="151"/>
      <c r="F27" s="151"/>
      <c r="G27" s="151"/>
      <c r="H27" s="151"/>
      <c r="I27" s="151"/>
      <c r="J27" s="151"/>
      <c r="K27" s="93"/>
      <c r="L27" s="301"/>
      <c r="M27" s="348"/>
      <c r="N27" s="349"/>
      <c r="O27" s="286"/>
      <c r="P27" s="287"/>
      <c r="Q27" s="288"/>
      <c r="R27" s="301"/>
      <c r="S27" s="346"/>
      <c r="T27" s="347"/>
      <c r="U27" s="283"/>
      <c r="V27" s="348"/>
      <c r="W27" s="349"/>
      <c r="X27" s="286"/>
      <c r="Y27" s="287"/>
      <c r="Z27" s="288"/>
      <c r="AA27" s="283"/>
      <c r="AB27" s="348"/>
      <c r="AC27" s="349"/>
      <c r="AD27" s="323">
        <f t="shared" si="0"/>
        <v>0</v>
      </c>
      <c r="AE27" s="324"/>
      <c r="AF27" s="325"/>
    </row>
    <row r="28" spans="2:32" ht="16.5" customHeight="1">
      <c r="B28" s="105" t="s">
        <v>125</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7"/>
    </row>
    <row r="29" spans="2:32" ht="16.5" customHeight="1">
      <c r="B29" s="415" t="s">
        <v>172</v>
      </c>
      <c r="C29" s="418"/>
      <c r="D29" s="418"/>
      <c r="E29" s="418"/>
      <c r="F29" s="418"/>
      <c r="G29" s="418"/>
      <c r="H29" s="418"/>
      <c r="I29" s="418"/>
      <c r="J29" s="153"/>
      <c r="K29" s="93"/>
      <c r="L29" s="301"/>
      <c r="M29" s="348"/>
      <c r="N29" s="349"/>
      <c r="O29" s="286"/>
      <c r="P29" s="287"/>
      <c r="Q29" s="288"/>
      <c r="R29" s="301"/>
      <c r="S29" s="346"/>
      <c r="T29" s="347"/>
      <c r="U29" s="283"/>
      <c r="V29" s="348"/>
      <c r="W29" s="349"/>
      <c r="X29" s="286"/>
      <c r="Y29" s="287"/>
      <c r="Z29" s="288"/>
      <c r="AA29" s="283"/>
      <c r="AB29" s="348"/>
      <c r="AC29" s="349"/>
      <c r="AD29" s="323">
        <f>L29+U29</f>
        <v>0</v>
      </c>
      <c r="AE29" s="274"/>
      <c r="AF29" s="275"/>
    </row>
    <row r="30" spans="2:32" ht="16.5" customHeight="1">
      <c r="B30" s="105" t="s">
        <v>173</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7"/>
    </row>
    <row r="31" spans="2:32" ht="16.5" customHeight="1">
      <c r="B31" s="415" t="s">
        <v>174</v>
      </c>
      <c r="C31" s="416"/>
      <c r="D31" s="416"/>
      <c r="E31" s="416"/>
      <c r="F31" s="416"/>
      <c r="G31" s="416"/>
      <c r="H31" s="416"/>
      <c r="I31" s="416"/>
      <c r="J31" s="151"/>
      <c r="K31" s="93"/>
      <c r="L31" s="301"/>
      <c r="M31" s="346"/>
      <c r="N31" s="347"/>
      <c r="O31" s="286"/>
      <c r="P31" s="287"/>
      <c r="Q31" s="288"/>
      <c r="R31" s="301"/>
      <c r="S31" s="346"/>
      <c r="T31" s="347"/>
      <c r="U31" s="283"/>
      <c r="V31" s="348"/>
      <c r="W31" s="349"/>
      <c r="X31" s="286"/>
      <c r="Y31" s="287"/>
      <c r="Z31" s="288"/>
      <c r="AA31" s="283"/>
      <c r="AB31" s="348"/>
      <c r="AC31" s="349"/>
      <c r="AD31" s="323">
        <f>L31+U31</f>
        <v>0</v>
      </c>
      <c r="AE31" s="324"/>
      <c r="AF31" s="325"/>
    </row>
    <row r="32" spans="2:32" ht="16.5" customHeight="1">
      <c r="B32" s="415" t="s">
        <v>175</v>
      </c>
      <c r="C32" s="416"/>
      <c r="D32" s="416"/>
      <c r="E32" s="416"/>
      <c r="F32" s="416"/>
      <c r="G32" s="416"/>
      <c r="H32" s="416"/>
      <c r="I32" s="416"/>
      <c r="J32" s="151"/>
      <c r="K32" s="93"/>
      <c r="L32" s="301"/>
      <c r="M32" s="346"/>
      <c r="N32" s="347"/>
      <c r="O32" s="286"/>
      <c r="P32" s="287"/>
      <c r="Q32" s="288"/>
      <c r="R32" s="301"/>
      <c r="S32" s="346"/>
      <c r="T32" s="347"/>
      <c r="U32" s="283"/>
      <c r="V32" s="348"/>
      <c r="W32" s="349"/>
      <c r="X32" s="286"/>
      <c r="Y32" s="287"/>
      <c r="Z32" s="288"/>
      <c r="AA32" s="283"/>
      <c r="AB32" s="348"/>
      <c r="AC32" s="349"/>
      <c r="AD32" s="323">
        <f>L32+U32</f>
        <v>0</v>
      </c>
      <c r="AE32" s="324"/>
      <c r="AF32" s="325"/>
    </row>
    <row r="33" spans="2:35" ht="16.5" customHeight="1">
      <c r="B33" s="105" t="s">
        <v>132</v>
      </c>
      <c r="C33" s="153"/>
      <c r="D33" s="153"/>
      <c r="E33" s="153"/>
      <c r="F33" s="153"/>
      <c r="G33" s="153"/>
      <c r="H33" s="153"/>
      <c r="I33" s="153"/>
      <c r="J33" s="153"/>
      <c r="K33" s="93"/>
      <c r="L33" s="301"/>
      <c r="M33" s="348"/>
      <c r="N33" s="349"/>
      <c r="O33" s="286"/>
      <c r="P33" s="287"/>
      <c r="Q33" s="288"/>
      <c r="R33" s="301"/>
      <c r="S33" s="346"/>
      <c r="T33" s="347"/>
      <c r="U33" s="283"/>
      <c r="V33" s="348"/>
      <c r="W33" s="349"/>
      <c r="X33" s="286"/>
      <c r="Y33" s="287"/>
      <c r="Z33" s="288"/>
      <c r="AA33" s="283"/>
      <c r="AB33" s="348"/>
      <c r="AC33" s="349"/>
      <c r="AD33" s="323">
        <f>L33+U33</f>
        <v>0</v>
      </c>
      <c r="AE33" s="274"/>
      <c r="AF33" s="275"/>
    </row>
    <row r="34" spans="2:35" ht="16.5" customHeight="1">
      <c r="B34" s="105"/>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7"/>
    </row>
    <row r="35" spans="2:35" ht="16.5" customHeight="1">
      <c r="B35" s="105" t="s">
        <v>177</v>
      </c>
      <c r="C35" s="106"/>
      <c r="D35" s="106"/>
      <c r="E35" s="106"/>
      <c r="F35" s="106"/>
      <c r="G35" s="106"/>
      <c r="H35" s="106"/>
      <c r="I35" s="106"/>
      <c r="J35" s="106" t="s">
        <v>226</v>
      </c>
      <c r="K35" s="106"/>
      <c r="L35" s="106"/>
      <c r="M35" s="106"/>
      <c r="N35" s="106"/>
      <c r="O35" s="106"/>
      <c r="P35" s="106"/>
      <c r="Q35" s="106"/>
      <c r="R35" s="106"/>
      <c r="S35" s="106"/>
      <c r="T35" s="106"/>
      <c r="U35" s="106"/>
      <c r="V35" s="106"/>
      <c r="W35" s="106"/>
      <c r="X35" s="106"/>
      <c r="Y35" s="106"/>
      <c r="Z35" s="106"/>
      <c r="AA35" s="106"/>
      <c r="AB35" s="106"/>
      <c r="AC35" s="106"/>
      <c r="AD35" s="106"/>
      <c r="AE35" s="106"/>
      <c r="AF35" s="107"/>
    </row>
    <row r="36" spans="2:35" ht="16.5" customHeight="1">
      <c r="B36" s="415" t="s">
        <v>192</v>
      </c>
      <c r="C36" s="416"/>
      <c r="D36" s="416"/>
      <c r="E36" s="416"/>
      <c r="F36" s="416"/>
      <c r="G36" s="416"/>
      <c r="H36" s="416"/>
      <c r="I36" s="416"/>
      <c r="J36" s="151"/>
      <c r="K36" s="99"/>
      <c r="L36" s="301"/>
      <c r="M36" s="348"/>
      <c r="N36" s="349"/>
      <c r="O36" s="323">
        <f>L36</f>
        <v>0</v>
      </c>
      <c r="P36" s="274"/>
      <c r="Q36" s="275"/>
      <c r="R36" s="301"/>
      <c r="S36" s="348"/>
      <c r="T36" s="349"/>
      <c r="U36" s="301"/>
      <c r="V36" s="348"/>
      <c r="W36" s="349"/>
      <c r="X36" s="323">
        <f>U36</f>
        <v>0</v>
      </c>
      <c r="Y36" s="274"/>
      <c r="Z36" s="275"/>
      <c r="AA36" s="301"/>
      <c r="AB36" s="348"/>
      <c r="AC36" s="349"/>
      <c r="AD36" s="323">
        <f t="shared" ref="AD36:AD46" si="2">(L36*1.4)+(U36*1.4)</f>
        <v>0</v>
      </c>
      <c r="AE36" s="274"/>
      <c r="AF36" s="275"/>
    </row>
    <row r="37" spans="2:35" ht="16.5" customHeight="1">
      <c r="B37" s="415" t="s">
        <v>193</v>
      </c>
      <c r="C37" s="416"/>
      <c r="D37" s="416"/>
      <c r="E37" s="416"/>
      <c r="F37" s="416"/>
      <c r="G37" s="416"/>
      <c r="H37" s="416"/>
      <c r="I37" s="416"/>
      <c r="J37" s="151"/>
      <c r="K37" s="99"/>
      <c r="L37" s="301"/>
      <c r="M37" s="348"/>
      <c r="N37" s="349"/>
      <c r="O37" s="323">
        <f>L37</f>
        <v>0</v>
      </c>
      <c r="P37" s="274"/>
      <c r="Q37" s="275"/>
      <c r="R37" s="301"/>
      <c r="S37" s="348"/>
      <c r="T37" s="349"/>
      <c r="U37" s="301"/>
      <c r="V37" s="348"/>
      <c r="W37" s="349"/>
      <c r="X37" s="323">
        <f>U37</f>
        <v>0</v>
      </c>
      <c r="Y37" s="274"/>
      <c r="Z37" s="275"/>
      <c r="AA37" s="301"/>
      <c r="AB37" s="348"/>
      <c r="AC37" s="349"/>
      <c r="AD37" s="323">
        <f t="shared" si="2"/>
        <v>0</v>
      </c>
      <c r="AE37" s="274"/>
      <c r="AF37" s="275"/>
    </row>
    <row r="38" spans="2:35" ht="16.5" customHeight="1">
      <c r="B38" s="410" t="s">
        <v>194</v>
      </c>
      <c r="C38" s="411"/>
      <c r="D38" s="411"/>
      <c r="E38" s="411"/>
      <c r="F38" s="411"/>
      <c r="G38" s="411"/>
      <c r="H38" s="411"/>
      <c r="I38" s="411"/>
      <c r="J38" s="411"/>
      <c r="K38" s="412"/>
      <c r="L38" s="301"/>
      <c r="M38" s="348"/>
      <c r="N38" s="349"/>
      <c r="O38" s="323">
        <f t="shared" ref="O38:O41" si="3">L38</f>
        <v>0</v>
      </c>
      <c r="P38" s="274"/>
      <c r="Q38" s="275"/>
      <c r="R38" s="301"/>
      <c r="S38" s="348"/>
      <c r="T38" s="349"/>
      <c r="U38" s="301"/>
      <c r="V38" s="348"/>
      <c r="W38" s="349"/>
      <c r="X38" s="323">
        <f t="shared" ref="X38:X46" si="4">U38</f>
        <v>0</v>
      </c>
      <c r="Y38" s="274"/>
      <c r="Z38" s="275"/>
      <c r="AA38" s="301"/>
      <c r="AB38" s="348"/>
      <c r="AC38" s="349"/>
      <c r="AD38" s="323">
        <f t="shared" si="2"/>
        <v>0</v>
      </c>
      <c r="AE38" s="274"/>
      <c r="AF38" s="275"/>
    </row>
    <row r="39" spans="2:35" ht="16.5" customHeight="1">
      <c r="B39" s="415" t="s">
        <v>195</v>
      </c>
      <c r="C39" s="416"/>
      <c r="D39" s="416"/>
      <c r="E39" s="416"/>
      <c r="F39" s="416"/>
      <c r="G39" s="416"/>
      <c r="H39" s="416"/>
      <c r="I39" s="416"/>
      <c r="J39" s="151"/>
      <c r="K39" s="99"/>
      <c r="L39" s="301"/>
      <c r="M39" s="348"/>
      <c r="N39" s="349"/>
      <c r="O39" s="323">
        <f t="shared" si="3"/>
        <v>0</v>
      </c>
      <c r="P39" s="274"/>
      <c r="Q39" s="275"/>
      <c r="R39" s="301"/>
      <c r="S39" s="348"/>
      <c r="T39" s="349"/>
      <c r="U39" s="301"/>
      <c r="V39" s="348"/>
      <c r="W39" s="349"/>
      <c r="X39" s="323">
        <f t="shared" si="4"/>
        <v>0</v>
      </c>
      <c r="Y39" s="274"/>
      <c r="Z39" s="275"/>
      <c r="AA39" s="301"/>
      <c r="AB39" s="348"/>
      <c r="AC39" s="349"/>
      <c r="AD39" s="323">
        <f t="shared" si="2"/>
        <v>0</v>
      </c>
      <c r="AE39" s="274"/>
      <c r="AF39" s="275"/>
    </row>
    <row r="40" spans="2:35" ht="16.5" customHeight="1">
      <c r="B40" s="415" t="s">
        <v>196</v>
      </c>
      <c r="C40" s="416"/>
      <c r="D40" s="416"/>
      <c r="E40" s="416"/>
      <c r="F40" s="416"/>
      <c r="G40" s="416"/>
      <c r="H40" s="416"/>
      <c r="I40" s="416"/>
      <c r="J40" s="151"/>
      <c r="K40" s="99"/>
      <c r="L40" s="301"/>
      <c r="M40" s="348"/>
      <c r="N40" s="349"/>
      <c r="O40" s="323">
        <f t="shared" si="3"/>
        <v>0</v>
      </c>
      <c r="P40" s="274"/>
      <c r="Q40" s="275"/>
      <c r="R40" s="301"/>
      <c r="S40" s="348"/>
      <c r="T40" s="349"/>
      <c r="U40" s="301"/>
      <c r="V40" s="348"/>
      <c r="W40" s="349"/>
      <c r="X40" s="323">
        <f t="shared" si="4"/>
        <v>0</v>
      </c>
      <c r="Y40" s="274"/>
      <c r="Z40" s="275"/>
      <c r="AA40" s="301"/>
      <c r="AB40" s="348"/>
      <c r="AC40" s="349"/>
      <c r="AD40" s="323">
        <f t="shared" si="2"/>
        <v>0</v>
      </c>
      <c r="AE40" s="274"/>
      <c r="AF40" s="275"/>
    </row>
    <row r="41" spans="2:35" ht="16.5" customHeight="1">
      <c r="B41" s="415" t="s">
        <v>197</v>
      </c>
      <c r="C41" s="416"/>
      <c r="D41" s="416"/>
      <c r="E41" s="416"/>
      <c r="F41" s="416"/>
      <c r="G41" s="416"/>
      <c r="H41" s="416"/>
      <c r="I41" s="416"/>
      <c r="J41" s="416"/>
      <c r="K41" s="417"/>
      <c r="L41" s="301"/>
      <c r="M41" s="348"/>
      <c r="N41" s="349"/>
      <c r="O41" s="323">
        <f t="shared" si="3"/>
        <v>0</v>
      </c>
      <c r="P41" s="274"/>
      <c r="Q41" s="275"/>
      <c r="R41" s="301"/>
      <c r="S41" s="348"/>
      <c r="T41" s="349"/>
      <c r="U41" s="301"/>
      <c r="V41" s="348"/>
      <c r="W41" s="349"/>
      <c r="X41" s="323">
        <f t="shared" si="4"/>
        <v>0</v>
      </c>
      <c r="Y41" s="274"/>
      <c r="Z41" s="275"/>
      <c r="AA41" s="301"/>
      <c r="AB41" s="348"/>
      <c r="AC41" s="349"/>
      <c r="AD41" s="323">
        <f t="shared" si="2"/>
        <v>0</v>
      </c>
      <c r="AE41" s="274"/>
      <c r="AF41" s="275"/>
    </row>
    <row r="42" spans="2:35" ht="16.5" customHeight="1">
      <c r="B42" s="415" t="s">
        <v>198</v>
      </c>
      <c r="C42" s="416"/>
      <c r="D42" s="416"/>
      <c r="E42" s="416"/>
      <c r="F42" s="416"/>
      <c r="G42" s="416"/>
      <c r="H42" s="416"/>
      <c r="I42" s="416"/>
      <c r="J42" s="151"/>
      <c r="K42" s="99"/>
      <c r="L42" s="301"/>
      <c r="M42" s="348"/>
      <c r="N42" s="349"/>
      <c r="O42" s="323">
        <f t="shared" ref="O42:O46" si="5">L42</f>
        <v>0</v>
      </c>
      <c r="P42" s="274"/>
      <c r="Q42" s="275"/>
      <c r="R42" s="301"/>
      <c r="S42" s="348"/>
      <c r="T42" s="349"/>
      <c r="U42" s="301"/>
      <c r="V42" s="348"/>
      <c r="W42" s="349"/>
      <c r="X42" s="323">
        <f t="shared" si="4"/>
        <v>0</v>
      </c>
      <c r="Y42" s="274"/>
      <c r="Z42" s="275"/>
      <c r="AA42" s="301"/>
      <c r="AB42" s="348"/>
      <c r="AC42" s="349"/>
      <c r="AD42" s="323">
        <f t="shared" si="2"/>
        <v>0</v>
      </c>
      <c r="AE42" s="274"/>
      <c r="AF42" s="275"/>
    </row>
    <row r="43" spans="2:35" ht="16.5" customHeight="1">
      <c r="B43" s="415" t="s">
        <v>199</v>
      </c>
      <c r="C43" s="416"/>
      <c r="D43" s="416"/>
      <c r="E43" s="416"/>
      <c r="F43" s="416"/>
      <c r="G43" s="416"/>
      <c r="H43" s="416"/>
      <c r="I43" s="416"/>
      <c r="J43" s="151"/>
      <c r="K43" s="99"/>
      <c r="L43" s="301"/>
      <c r="M43" s="348"/>
      <c r="N43" s="349"/>
      <c r="O43" s="323">
        <f t="shared" si="5"/>
        <v>0</v>
      </c>
      <c r="P43" s="274"/>
      <c r="Q43" s="275"/>
      <c r="R43" s="301"/>
      <c r="S43" s="348"/>
      <c r="T43" s="349"/>
      <c r="U43" s="301"/>
      <c r="V43" s="348"/>
      <c r="W43" s="349"/>
      <c r="X43" s="323">
        <f t="shared" si="4"/>
        <v>0</v>
      </c>
      <c r="Y43" s="274"/>
      <c r="Z43" s="275"/>
      <c r="AA43" s="301"/>
      <c r="AB43" s="348"/>
      <c r="AC43" s="349"/>
      <c r="AD43" s="323">
        <f t="shared" si="2"/>
        <v>0</v>
      </c>
      <c r="AE43" s="274"/>
      <c r="AF43" s="275"/>
    </row>
    <row r="44" spans="2:35" ht="16.5" customHeight="1">
      <c r="B44" s="415" t="s">
        <v>200</v>
      </c>
      <c r="C44" s="416"/>
      <c r="D44" s="416"/>
      <c r="E44" s="416"/>
      <c r="F44" s="416"/>
      <c r="G44" s="416"/>
      <c r="H44" s="416"/>
      <c r="I44" s="416"/>
      <c r="J44" s="151"/>
      <c r="K44" s="99"/>
      <c r="L44" s="301"/>
      <c r="M44" s="348"/>
      <c r="N44" s="349"/>
      <c r="O44" s="323">
        <f t="shared" si="5"/>
        <v>0</v>
      </c>
      <c r="P44" s="274"/>
      <c r="Q44" s="275"/>
      <c r="R44" s="301"/>
      <c r="S44" s="348"/>
      <c r="T44" s="349"/>
      <c r="U44" s="301"/>
      <c r="V44" s="348"/>
      <c r="W44" s="349"/>
      <c r="X44" s="323">
        <f t="shared" si="4"/>
        <v>0</v>
      </c>
      <c r="Y44" s="274"/>
      <c r="Z44" s="275"/>
      <c r="AA44" s="301"/>
      <c r="AB44" s="348"/>
      <c r="AC44" s="349"/>
      <c r="AD44" s="323">
        <f t="shared" si="2"/>
        <v>0</v>
      </c>
      <c r="AE44" s="274"/>
      <c r="AF44" s="275"/>
    </row>
    <row r="45" spans="2:35" ht="16.5" customHeight="1">
      <c r="B45" s="415" t="s">
        <v>201</v>
      </c>
      <c r="C45" s="416"/>
      <c r="D45" s="416"/>
      <c r="E45" s="416"/>
      <c r="F45" s="416"/>
      <c r="G45" s="416"/>
      <c r="H45" s="416"/>
      <c r="I45" s="416"/>
      <c r="J45" s="151"/>
      <c r="K45" s="99"/>
      <c r="L45" s="301"/>
      <c r="M45" s="348"/>
      <c r="N45" s="349"/>
      <c r="O45" s="323">
        <f t="shared" si="5"/>
        <v>0</v>
      </c>
      <c r="P45" s="274"/>
      <c r="Q45" s="275"/>
      <c r="R45" s="301"/>
      <c r="S45" s="348"/>
      <c r="T45" s="349"/>
      <c r="U45" s="301"/>
      <c r="V45" s="348"/>
      <c r="W45" s="349"/>
      <c r="X45" s="323">
        <f t="shared" si="4"/>
        <v>0</v>
      </c>
      <c r="Y45" s="274"/>
      <c r="Z45" s="275"/>
      <c r="AA45" s="301"/>
      <c r="AB45" s="348"/>
      <c r="AC45" s="349"/>
      <c r="AD45" s="323">
        <f t="shared" si="2"/>
        <v>0</v>
      </c>
      <c r="AE45" s="274"/>
      <c r="AF45" s="275"/>
    </row>
    <row r="46" spans="2:35" ht="16.5" customHeight="1">
      <c r="B46" s="415" t="s">
        <v>202</v>
      </c>
      <c r="C46" s="416"/>
      <c r="D46" s="416"/>
      <c r="E46" s="416"/>
      <c r="F46" s="416"/>
      <c r="G46" s="416"/>
      <c r="H46" s="416"/>
      <c r="I46" s="416"/>
      <c r="J46" s="151"/>
      <c r="K46" s="99"/>
      <c r="L46" s="301"/>
      <c r="M46" s="348"/>
      <c r="N46" s="349"/>
      <c r="O46" s="323">
        <f t="shared" si="5"/>
        <v>0</v>
      </c>
      <c r="P46" s="274"/>
      <c r="Q46" s="275"/>
      <c r="R46" s="301"/>
      <c r="S46" s="348"/>
      <c r="T46" s="349"/>
      <c r="U46" s="301"/>
      <c r="V46" s="348"/>
      <c r="W46" s="349"/>
      <c r="X46" s="323">
        <f t="shared" si="4"/>
        <v>0</v>
      </c>
      <c r="Y46" s="274"/>
      <c r="Z46" s="275"/>
      <c r="AA46" s="301"/>
      <c r="AB46" s="348"/>
      <c r="AC46" s="349"/>
      <c r="AD46" s="323">
        <f t="shared" si="2"/>
        <v>0</v>
      </c>
      <c r="AE46" s="274"/>
      <c r="AF46" s="275"/>
    </row>
    <row r="47" spans="2:35" ht="16.5" customHeight="1">
      <c r="B47" s="304" t="s">
        <v>176</v>
      </c>
      <c r="C47" s="363"/>
      <c r="D47" s="363"/>
      <c r="E47" s="363"/>
      <c r="F47" s="363"/>
      <c r="G47" s="363"/>
      <c r="H47" s="363"/>
      <c r="I47" s="363"/>
      <c r="J47" s="363"/>
      <c r="K47" s="364"/>
      <c r="L47" s="323">
        <f>SUM(更新１難易度C術者総数その１,更新１難易度C術者総数その２)</f>
        <v>0</v>
      </c>
      <c r="M47" s="274"/>
      <c r="N47" s="275"/>
      <c r="O47" s="323">
        <f>SUM(更新１難易度C術者16歳未満その１,更新１難易度C術者16歳未満その２)</f>
        <v>0</v>
      </c>
      <c r="P47" s="274"/>
      <c r="Q47" s="275"/>
      <c r="R47" s="323"/>
      <c r="S47" s="274"/>
      <c r="T47" s="275"/>
      <c r="U47" s="323">
        <f>SUM(更新１難易度C助手総数その１,更新１難易度C助手総数その２)</f>
        <v>0</v>
      </c>
      <c r="V47" s="274"/>
      <c r="W47" s="275"/>
      <c r="X47" s="323">
        <f>SUM(更新１難易度C助手16歳未満その１,更新１難易度C助手16歳未満その２)</f>
        <v>0</v>
      </c>
      <c r="Y47" s="274"/>
      <c r="Z47" s="275"/>
      <c r="AA47" s="323"/>
      <c r="AB47" s="274"/>
      <c r="AC47" s="275"/>
      <c r="AD47" s="323">
        <f>SUM(更新１難易度C合計件数その１,更新１難易度C合計件数その２)</f>
        <v>0</v>
      </c>
      <c r="AE47" s="274"/>
      <c r="AF47" s="275"/>
      <c r="AG47"/>
      <c r="AH47"/>
      <c r="AI47"/>
    </row>
    <row r="48" spans="2:35" ht="16.5" customHeight="1">
      <c r="R48" s="400"/>
      <c r="S48" s="400"/>
      <c r="T48" s="400"/>
      <c r="U48" s="400"/>
      <c r="V48" s="19"/>
      <c r="W48" s="19"/>
      <c r="X48" s="19"/>
      <c r="Y48" s="19"/>
      <c r="AA48" s="400"/>
      <c r="AB48" s="400"/>
      <c r="AC48" s="400"/>
      <c r="AD48" s="400"/>
      <c r="AE48" s="19"/>
      <c r="AF48" s="19"/>
      <c r="AG48"/>
      <c r="AH48"/>
      <c r="AI48"/>
    </row>
    <row r="49" spans="20:32" ht="16.5" customHeight="1">
      <c r="T49" s="21"/>
      <c r="U49" s="19"/>
      <c r="V49" s="19"/>
      <c r="W49" s="19"/>
      <c r="Z49" s="21"/>
      <c r="AA49" s="19"/>
      <c r="AB49" s="19"/>
      <c r="AC49" s="19"/>
      <c r="AD49" s="19"/>
      <c r="AE49" s="19"/>
      <c r="AF49" s="19"/>
    </row>
    <row r="50" spans="20:32" ht="16.5" customHeight="1"/>
    <row r="51" spans="20:32" ht="16.5" customHeight="1"/>
  </sheetData>
  <sheetProtection algorithmName="SHA-512" hashValue="lfnpichAWRTcUmlkuO9esxntqy+uFqLAG/EttL43gqRVd72ja8m1xlrbu7qeRHej/Ar/A7Uea6sdWqbgqg3kJw==" saltValue="aA3ywiuIT8jhdSIP5oUy3Q==" spinCount="100000" sheet="1" objects="1" scenarios="1"/>
  <mergeCells count="218">
    <mergeCell ref="R48:U48"/>
    <mergeCell ref="AA48:AD48"/>
    <mergeCell ref="E9:O9"/>
    <mergeCell ref="L46:N46"/>
    <mergeCell ref="O46:Q46"/>
    <mergeCell ref="R46:T46"/>
    <mergeCell ref="U46:W46"/>
    <mergeCell ref="X46:Z46"/>
    <mergeCell ref="AA46:AC46"/>
    <mergeCell ref="AD46:AF46"/>
    <mergeCell ref="L44:N44"/>
    <mergeCell ref="O44:Q44"/>
    <mergeCell ref="R44:T44"/>
    <mergeCell ref="U44:W44"/>
    <mergeCell ref="X44:Z44"/>
    <mergeCell ref="AA44:AC44"/>
    <mergeCell ref="AD44:AF44"/>
    <mergeCell ref="L45:N45"/>
    <mergeCell ref="O45:Q45"/>
    <mergeCell ref="R45:T45"/>
    <mergeCell ref="U45:W45"/>
    <mergeCell ref="AD45:AF45"/>
    <mergeCell ref="L42:N42"/>
    <mergeCell ref="O42:Q42"/>
    <mergeCell ref="R42:T42"/>
    <mergeCell ref="U42:W42"/>
    <mergeCell ref="X42:Z42"/>
    <mergeCell ref="AA42:AC42"/>
    <mergeCell ref="AD42:AF42"/>
    <mergeCell ref="L43:N43"/>
    <mergeCell ref="O43:Q43"/>
    <mergeCell ref="R43:T43"/>
    <mergeCell ref="U43:W43"/>
    <mergeCell ref="X43:Z43"/>
    <mergeCell ref="AA43:AC43"/>
    <mergeCell ref="AD43:AF43"/>
    <mergeCell ref="O40:Q40"/>
    <mergeCell ref="R40:T40"/>
    <mergeCell ref="U40:W40"/>
    <mergeCell ref="X40:Z40"/>
    <mergeCell ref="AA40:AC40"/>
    <mergeCell ref="AD40:AF40"/>
    <mergeCell ref="L41:N41"/>
    <mergeCell ref="O41:Q41"/>
    <mergeCell ref="R41:T41"/>
    <mergeCell ref="U41:W41"/>
    <mergeCell ref="X41:Z41"/>
    <mergeCell ref="AA41:AC41"/>
    <mergeCell ref="AD41:AF41"/>
    <mergeCell ref="O36:Q36"/>
    <mergeCell ref="R36:T36"/>
    <mergeCell ref="U36:W36"/>
    <mergeCell ref="X36:Z36"/>
    <mergeCell ref="AA36:AC36"/>
    <mergeCell ref="AD36:AF36"/>
    <mergeCell ref="L37:N37"/>
    <mergeCell ref="O37:Q37"/>
    <mergeCell ref="R37:T37"/>
    <mergeCell ref="U37:W37"/>
    <mergeCell ref="X37:Z37"/>
    <mergeCell ref="AA37:AC37"/>
    <mergeCell ref="AD37:AF37"/>
    <mergeCell ref="B9:D9"/>
    <mergeCell ref="L12:T12"/>
    <mergeCell ref="U12:AC12"/>
    <mergeCell ref="AA13:AC13"/>
    <mergeCell ref="AD13:AF13"/>
    <mergeCell ref="B15:K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B16:I16"/>
    <mergeCell ref="L16:N16"/>
    <mergeCell ref="O16:Q16"/>
    <mergeCell ref="R16:T16"/>
    <mergeCell ref="U16:W16"/>
    <mergeCell ref="X16:Z16"/>
    <mergeCell ref="AA16:AC16"/>
    <mergeCell ref="AD16:AF16"/>
    <mergeCell ref="B17:I17"/>
    <mergeCell ref="L17:N17"/>
    <mergeCell ref="O17:Q17"/>
    <mergeCell ref="R17:T17"/>
    <mergeCell ref="U17:W17"/>
    <mergeCell ref="X17:Z17"/>
    <mergeCell ref="AA17:AC17"/>
    <mergeCell ref="AD17:AF17"/>
    <mergeCell ref="B19:I19"/>
    <mergeCell ref="L27:N27"/>
    <mergeCell ref="O27:Q27"/>
    <mergeCell ref="R27:T27"/>
    <mergeCell ref="U27:W27"/>
    <mergeCell ref="B18:K18"/>
    <mergeCell ref="L18:N19"/>
    <mergeCell ref="O18:Q19"/>
    <mergeCell ref="R18:T19"/>
    <mergeCell ref="U18:W19"/>
    <mergeCell ref="L26:N26"/>
    <mergeCell ref="O26:Q26"/>
    <mergeCell ref="R26:T26"/>
    <mergeCell ref="U26:W26"/>
    <mergeCell ref="X18:Z19"/>
    <mergeCell ref="AA18:AC19"/>
    <mergeCell ref="AD18:AF19"/>
    <mergeCell ref="X27:Z27"/>
    <mergeCell ref="AA27:AC27"/>
    <mergeCell ref="AD27:AF27"/>
    <mergeCell ref="L20:N20"/>
    <mergeCell ref="O20:Q20"/>
    <mergeCell ref="R20:T20"/>
    <mergeCell ref="U20:W20"/>
    <mergeCell ref="X20:Z20"/>
    <mergeCell ref="AA20:AC20"/>
    <mergeCell ref="AD20:AF20"/>
    <mergeCell ref="L21:N22"/>
    <mergeCell ref="O21:Q22"/>
    <mergeCell ref="R21:T22"/>
    <mergeCell ref="U21:W22"/>
    <mergeCell ref="X21:Z22"/>
    <mergeCell ref="AA21:AC22"/>
    <mergeCell ref="AD21:AF22"/>
    <mergeCell ref="L23:N24"/>
    <mergeCell ref="O23:Q24"/>
    <mergeCell ref="R23:T24"/>
    <mergeCell ref="U23:W24"/>
    <mergeCell ref="X23:Z24"/>
    <mergeCell ref="AA23:AC24"/>
    <mergeCell ref="AD23:AF24"/>
    <mergeCell ref="L25:N25"/>
    <mergeCell ref="O25:Q25"/>
    <mergeCell ref="R25:T25"/>
    <mergeCell ref="U25:W25"/>
    <mergeCell ref="X25:Z25"/>
    <mergeCell ref="AA25:AC25"/>
    <mergeCell ref="AD25:AF25"/>
    <mergeCell ref="U39:W39"/>
    <mergeCell ref="X39:Z39"/>
    <mergeCell ref="AA39:AC39"/>
    <mergeCell ref="AD39:AF39"/>
    <mergeCell ref="X26:Z26"/>
    <mergeCell ref="AA26:AC26"/>
    <mergeCell ref="AD26:AF26"/>
    <mergeCell ref="AD47:AF47"/>
    <mergeCell ref="L33:N33"/>
    <mergeCell ref="O33:Q33"/>
    <mergeCell ref="R33:T33"/>
    <mergeCell ref="U33:W33"/>
    <mergeCell ref="X33:Z33"/>
    <mergeCell ref="AA33:AC33"/>
    <mergeCell ref="L40:N40"/>
    <mergeCell ref="L38:N38"/>
    <mergeCell ref="O38:Q38"/>
    <mergeCell ref="R38:T38"/>
    <mergeCell ref="U38:W38"/>
    <mergeCell ref="X38:Z38"/>
    <mergeCell ref="AA38:AC38"/>
    <mergeCell ref="AD38:AF38"/>
    <mergeCell ref="L39:N39"/>
    <mergeCell ref="L36:N36"/>
    <mergeCell ref="B44:I44"/>
    <mergeCell ref="R31:T31"/>
    <mergeCell ref="U31:W31"/>
    <mergeCell ref="X31:Z31"/>
    <mergeCell ref="AA31:AC31"/>
    <mergeCell ref="AD31:AF31"/>
    <mergeCell ref="B29:I29"/>
    <mergeCell ref="L29:N29"/>
    <mergeCell ref="O29:Q29"/>
    <mergeCell ref="R29:T29"/>
    <mergeCell ref="U29:W29"/>
    <mergeCell ref="X29:Z29"/>
    <mergeCell ref="AA29:AC29"/>
    <mergeCell ref="AD29:AF29"/>
    <mergeCell ref="B32:I32"/>
    <mergeCell ref="L32:N32"/>
    <mergeCell ref="O32:Q32"/>
    <mergeCell ref="R32:T32"/>
    <mergeCell ref="U32:W32"/>
    <mergeCell ref="X32:Z32"/>
    <mergeCell ref="AA32:AC32"/>
    <mergeCell ref="AD32:AF32"/>
    <mergeCell ref="O39:Q39"/>
    <mergeCell ref="R39:T39"/>
    <mergeCell ref="C6:AE7"/>
    <mergeCell ref="B47:K47"/>
    <mergeCell ref="L47:N47"/>
    <mergeCell ref="O47:Q47"/>
    <mergeCell ref="R47:T47"/>
    <mergeCell ref="U47:W47"/>
    <mergeCell ref="X47:Z47"/>
    <mergeCell ref="AA47:AC47"/>
    <mergeCell ref="B45:I45"/>
    <mergeCell ref="B46:I46"/>
    <mergeCell ref="X45:Z45"/>
    <mergeCell ref="AA45:AC45"/>
    <mergeCell ref="B36:I36"/>
    <mergeCell ref="B37:I37"/>
    <mergeCell ref="B38:K38"/>
    <mergeCell ref="B39:I39"/>
    <mergeCell ref="B40:I40"/>
    <mergeCell ref="B41:K41"/>
    <mergeCell ref="B42:I42"/>
    <mergeCell ref="AD33:AF33"/>
    <mergeCell ref="B31:I31"/>
    <mergeCell ref="L31:N31"/>
    <mergeCell ref="O31:Q31"/>
    <mergeCell ref="B43:I43"/>
  </mergeCells>
  <phoneticPr fontId="4"/>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3"/>
  <sheetViews>
    <sheetView showGridLines="0" showRowColHeaders="0" zoomScaleNormal="100" workbookViewId="0">
      <selection activeCell="AM9" sqref="AM9"/>
    </sheetView>
  </sheetViews>
  <sheetFormatPr defaultColWidth="2.5" defaultRowHeight="13.5"/>
  <cols>
    <col min="1" max="11" width="3" style="125" customWidth="1"/>
    <col min="12" max="14" width="3.5" style="125" customWidth="1"/>
    <col min="15" max="17" width="3" style="125" customWidth="1"/>
    <col min="18" max="18" width="3.5" style="125" customWidth="1"/>
    <col min="19" max="20" width="3.5" style="119" customWidth="1"/>
    <col min="21" max="26" width="3" style="119" customWidth="1"/>
    <col min="27" max="29" width="2.5" style="119" customWidth="1"/>
    <col min="30" max="16384" width="2.5" style="119"/>
  </cols>
  <sheetData>
    <row r="1" spans="1:29" s="126" customFormat="1" ht="12" customHeight="1">
      <c r="A1" s="129" t="s">
        <v>9</v>
      </c>
      <c r="B1" s="129"/>
      <c r="C1" s="129"/>
      <c r="D1" s="129"/>
      <c r="E1" s="129"/>
      <c r="F1" s="130"/>
      <c r="G1" s="129"/>
      <c r="H1" s="129"/>
      <c r="I1" s="129"/>
      <c r="J1" s="129"/>
      <c r="K1" s="129"/>
      <c r="L1" s="129"/>
      <c r="M1" s="129"/>
      <c r="N1" s="129"/>
      <c r="O1" s="129"/>
      <c r="P1" s="129"/>
      <c r="Q1" s="129"/>
      <c r="R1" s="129"/>
      <c r="S1" s="429" t="s">
        <v>10</v>
      </c>
      <c r="T1" s="429"/>
      <c r="U1" s="429"/>
      <c r="V1" s="429"/>
      <c r="W1" s="429"/>
      <c r="X1" s="429"/>
      <c r="Y1" s="429"/>
      <c r="Z1" s="429"/>
      <c r="AA1" s="429"/>
      <c r="AB1" s="429"/>
      <c r="AC1" s="429"/>
    </row>
    <row r="2" spans="1:29" ht="12" customHeigh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57" t="s">
        <v>243</v>
      </c>
    </row>
    <row r="3" spans="1:29">
      <c r="R3" s="132"/>
    </row>
    <row r="4" spans="1:29" ht="13.5" customHeight="1">
      <c r="A4" s="182" t="s">
        <v>307</v>
      </c>
      <c r="B4" s="119"/>
      <c r="C4" s="119"/>
      <c r="R4" s="132"/>
    </row>
    <row r="5" spans="1:29" ht="13.5" customHeight="1">
      <c r="R5" s="132"/>
    </row>
    <row r="6" spans="1:29" ht="15" customHeight="1">
      <c r="C6" s="119"/>
      <c r="D6" s="430" t="s">
        <v>237</v>
      </c>
      <c r="E6" s="431"/>
      <c r="F6" s="431"/>
      <c r="G6" s="431"/>
      <c r="H6" s="431"/>
      <c r="I6" s="431"/>
      <c r="J6" s="431"/>
      <c r="K6" s="431"/>
      <c r="L6" s="431"/>
      <c r="M6" s="431"/>
      <c r="N6" s="431"/>
      <c r="O6" s="431"/>
      <c r="P6" s="431"/>
      <c r="Q6" s="431"/>
      <c r="R6" s="431"/>
      <c r="S6" s="431"/>
      <c r="T6" s="431"/>
      <c r="U6" s="431"/>
      <c r="V6" s="431"/>
      <c r="W6" s="431"/>
      <c r="X6" s="431"/>
      <c r="Y6" s="431"/>
      <c r="Z6" s="432"/>
    </row>
    <row r="7" spans="1:29" ht="15" customHeight="1">
      <c r="C7" s="133"/>
      <c r="D7" s="433"/>
      <c r="E7" s="434"/>
      <c r="F7" s="434"/>
      <c r="G7" s="434"/>
      <c r="H7" s="434"/>
      <c r="I7" s="434"/>
      <c r="J7" s="434"/>
      <c r="K7" s="434"/>
      <c r="L7" s="434"/>
      <c r="M7" s="434"/>
      <c r="N7" s="434"/>
      <c r="O7" s="434"/>
      <c r="P7" s="434"/>
      <c r="Q7" s="434"/>
      <c r="R7" s="434"/>
      <c r="S7" s="434"/>
      <c r="T7" s="434"/>
      <c r="U7" s="434"/>
      <c r="V7" s="434"/>
      <c r="W7" s="434"/>
      <c r="X7" s="434"/>
      <c r="Y7" s="434"/>
      <c r="Z7" s="435"/>
    </row>
    <row r="8" spans="1:29" ht="15.6" customHeight="1">
      <c r="F8" s="134"/>
    </row>
    <row r="9" spans="1:29" ht="23.1" customHeight="1">
      <c r="B9" s="436" t="s">
        <v>34</v>
      </c>
      <c r="C9" s="437"/>
      <c r="D9" s="438"/>
      <c r="E9" s="351">
        <f>'１'!F12</f>
        <v>0</v>
      </c>
      <c r="F9" s="352"/>
      <c r="G9" s="352"/>
      <c r="H9" s="352"/>
      <c r="I9" s="352"/>
      <c r="J9" s="352"/>
      <c r="K9" s="352"/>
      <c r="L9" s="352"/>
      <c r="M9" s="352"/>
      <c r="N9" s="352"/>
      <c r="O9" s="353"/>
      <c r="Q9" s="135" t="s">
        <v>44</v>
      </c>
      <c r="W9" s="136"/>
    </row>
    <row r="10" spans="1:29">
      <c r="B10" s="137"/>
      <c r="C10" s="137"/>
      <c r="D10" s="137"/>
      <c r="F10" s="134"/>
    </row>
    <row r="11" spans="1:29">
      <c r="B11" s="137"/>
      <c r="C11" s="137"/>
      <c r="D11" s="137"/>
      <c r="F11" s="134"/>
    </row>
    <row r="12" spans="1:29" ht="23.85" customHeight="1">
      <c r="C12" s="119"/>
      <c r="D12" s="439"/>
      <c r="E12" s="440"/>
      <c r="F12" s="440"/>
      <c r="G12" s="440"/>
      <c r="H12" s="441"/>
      <c r="I12" s="234" t="s">
        <v>11</v>
      </c>
      <c r="J12" s="445"/>
      <c r="K12" s="445"/>
      <c r="L12" s="445"/>
      <c r="M12" s="445"/>
      <c r="N12" s="446"/>
      <c r="O12" s="234" t="s">
        <v>57</v>
      </c>
      <c r="P12" s="445"/>
      <c r="Q12" s="445"/>
      <c r="R12" s="445"/>
      <c r="S12" s="445"/>
      <c r="T12" s="446"/>
      <c r="U12" s="234" t="s">
        <v>30</v>
      </c>
      <c r="V12" s="445"/>
      <c r="W12" s="445"/>
      <c r="X12" s="445"/>
      <c r="Y12" s="445"/>
      <c r="Z12" s="446"/>
    </row>
    <row r="13" spans="1:29" ht="23.85" customHeight="1">
      <c r="C13" s="119"/>
      <c r="D13" s="442"/>
      <c r="E13" s="443"/>
      <c r="F13" s="443"/>
      <c r="G13" s="443"/>
      <c r="H13" s="444"/>
      <c r="I13" s="234" t="s">
        <v>31</v>
      </c>
      <c r="J13" s="427"/>
      <c r="K13" s="428"/>
      <c r="L13" s="447" t="s">
        <v>240</v>
      </c>
      <c r="M13" s="448"/>
      <c r="N13" s="449"/>
      <c r="O13" s="234" t="s">
        <v>31</v>
      </c>
      <c r="P13" s="427"/>
      <c r="Q13" s="427"/>
      <c r="R13" s="450" t="s">
        <v>240</v>
      </c>
      <c r="S13" s="448"/>
      <c r="T13" s="448"/>
      <c r="U13" s="234" t="s">
        <v>31</v>
      </c>
      <c r="V13" s="427"/>
      <c r="W13" s="427"/>
      <c r="X13" s="427"/>
      <c r="Y13" s="427"/>
      <c r="Z13" s="428"/>
      <c r="AA13" s="138"/>
    </row>
    <row r="14" spans="1:29" ht="23.85" customHeight="1">
      <c r="C14" s="119"/>
      <c r="D14" s="234" t="s">
        <v>18</v>
      </c>
      <c r="E14" s="427"/>
      <c r="F14" s="427"/>
      <c r="G14" s="427"/>
      <c r="H14" s="428"/>
      <c r="I14" s="271">
        <f>('4-1'!L48-'4-1'!M48)+'4-1'!M48*0.1</f>
        <v>0</v>
      </c>
      <c r="J14" s="272"/>
      <c r="K14" s="272"/>
      <c r="L14" s="271">
        <f>'4-1'!O48+(SUM('4-1'!L15:L20))</f>
        <v>0</v>
      </c>
      <c r="M14" s="272"/>
      <c r="N14" s="272"/>
      <c r="O14" s="271">
        <f>('4-1'!U48-'4-1'!V48)+'4-1'!V48*0.1</f>
        <v>0</v>
      </c>
      <c r="P14" s="272"/>
      <c r="Q14" s="272"/>
      <c r="R14" s="271">
        <f>'4-1'!X48+(SUM('4-1'!U15:U20))</f>
        <v>0</v>
      </c>
      <c r="S14" s="272"/>
      <c r="T14" s="272"/>
      <c r="U14" s="271">
        <f>'4-1'!AD48</f>
        <v>0</v>
      </c>
      <c r="V14" s="272"/>
      <c r="W14" s="272"/>
      <c r="X14" s="272">
        <f>'4-1'!AD48</f>
        <v>0</v>
      </c>
      <c r="Y14" s="272"/>
      <c r="Z14" s="247"/>
    </row>
    <row r="15" spans="1:29" ht="23.85" customHeight="1">
      <c r="C15" s="119"/>
      <c r="D15" s="234" t="s">
        <v>4</v>
      </c>
      <c r="E15" s="192"/>
      <c r="F15" s="192"/>
      <c r="G15" s="192"/>
      <c r="H15" s="193"/>
      <c r="I15" s="271">
        <f>'4-3'!L35</f>
        <v>0</v>
      </c>
      <c r="J15" s="272"/>
      <c r="K15" s="272"/>
      <c r="L15" s="271">
        <f>'4-3'!O35+(SUM('4-2'!L15:L25))</f>
        <v>0</v>
      </c>
      <c r="M15" s="272"/>
      <c r="N15" s="272"/>
      <c r="O15" s="271">
        <f>'4-3'!U35</f>
        <v>0</v>
      </c>
      <c r="P15" s="272"/>
      <c r="Q15" s="272"/>
      <c r="R15" s="271">
        <f>'4-3'!X35+(SUM('4-2'!U15:U25))</f>
        <v>0</v>
      </c>
      <c r="S15" s="272"/>
      <c r="T15" s="272"/>
      <c r="U15" s="271">
        <f>'4-3'!AD35</f>
        <v>0</v>
      </c>
      <c r="V15" s="272"/>
      <c r="W15" s="272"/>
      <c r="X15" s="272">
        <f>'4-1'!AD49</f>
        <v>0</v>
      </c>
      <c r="Y15" s="272"/>
      <c r="Z15" s="247"/>
    </row>
    <row r="16" spans="1:29" ht="23.85" customHeight="1">
      <c r="C16" s="119"/>
      <c r="D16" s="234" t="s">
        <v>5</v>
      </c>
      <c r="E16" s="427"/>
      <c r="F16" s="427"/>
      <c r="G16" s="427"/>
      <c r="H16" s="428"/>
      <c r="I16" s="271">
        <f>'4-5'!L47</f>
        <v>0</v>
      </c>
      <c r="J16" s="272"/>
      <c r="K16" s="247"/>
      <c r="L16" s="271">
        <f>'4-5'!O47+(SUM('4-4'!L15:L29))</f>
        <v>0</v>
      </c>
      <c r="M16" s="272"/>
      <c r="N16" s="247"/>
      <c r="O16" s="271">
        <f>'4-5'!U47</f>
        <v>0</v>
      </c>
      <c r="P16" s="272"/>
      <c r="Q16" s="247"/>
      <c r="R16" s="271">
        <f>'4-5'!X47+(SUM('4-4'!U15:U29))</f>
        <v>0</v>
      </c>
      <c r="S16" s="272"/>
      <c r="T16" s="247"/>
      <c r="U16" s="271">
        <f>'4-5'!AD47</f>
        <v>0</v>
      </c>
      <c r="V16" s="272"/>
      <c r="W16" s="272"/>
      <c r="X16" s="272">
        <f>'4-1'!AD50</f>
        <v>0</v>
      </c>
      <c r="Y16" s="272"/>
      <c r="Z16" s="247"/>
    </row>
    <row r="17" spans="1:26" ht="23.85" customHeight="1">
      <c r="C17" s="119"/>
      <c r="D17" s="234" t="s">
        <v>219</v>
      </c>
      <c r="E17" s="427"/>
      <c r="F17" s="427"/>
      <c r="G17" s="427"/>
      <c r="H17" s="428"/>
      <c r="I17" s="271">
        <f>(SUM(I14:I16)-SUM(L14:L16))*1+SUM(L14:L16)*1.4</f>
        <v>0</v>
      </c>
      <c r="J17" s="272"/>
      <c r="K17" s="272"/>
      <c r="L17" s="272"/>
      <c r="M17" s="272"/>
      <c r="N17" s="247"/>
      <c r="O17" s="271">
        <f>(SUM(O14:O16)-SUM(R14:R16))*1+SUM(R14:R16)*1.4</f>
        <v>0</v>
      </c>
      <c r="P17" s="272"/>
      <c r="Q17" s="272"/>
      <c r="R17" s="272"/>
      <c r="S17" s="272"/>
      <c r="T17" s="247"/>
      <c r="U17" s="271">
        <f>IF(I17+O17=SUM(U14:U16),SUM(U14:U16),"ERROR!")</f>
        <v>0</v>
      </c>
      <c r="V17" s="272"/>
      <c r="W17" s="272"/>
      <c r="X17" s="272"/>
      <c r="Y17" s="272"/>
      <c r="Z17" s="247"/>
    </row>
    <row r="18" spans="1:26" ht="12" customHeight="1">
      <c r="N18" s="139"/>
      <c r="Z18" s="160" t="s">
        <v>220</v>
      </c>
    </row>
    <row r="19" spans="1:26" ht="12" customHeight="1">
      <c r="N19" s="139"/>
      <c r="Z19" s="160" t="s">
        <v>264</v>
      </c>
    </row>
    <row r="20" spans="1:26" ht="12" customHeight="1">
      <c r="N20" s="139"/>
      <c r="Z20" s="160"/>
    </row>
    <row r="21" spans="1:26" ht="12" customHeight="1"/>
    <row r="22" spans="1:26" ht="12" customHeight="1">
      <c r="A22" s="119"/>
      <c r="B22" s="119"/>
      <c r="C22" s="119"/>
      <c r="D22" s="119" t="s">
        <v>49</v>
      </c>
      <c r="E22" s="119"/>
      <c r="F22" s="119"/>
      <c r="G22" s="119"/>
      <c r="H22" s="119"/>
      <c r="K22" s="119"/>
      <c r="L22" s="119"/>
      <c r="M22" s="119"/>
      <c r="N22" s="119"/>
      <c r="O22" s="119"/>
      <c r="P22" s="119"/>
      <c r="Q22" s="119"/>
      <c r="R22" s="119"/>
    </row>
    <row r="23" spans="1:26" ht="13.15" customHeight="1">
      <c r="A23" s="119"/>
      <c r="B23" s="119"/>
      <c r="C23" s="119"/>
      <c r="D23" s="119"/>
      <c r="E23" s="119"/>
      <c r="F23" s="119"/>
      <c r="G23" s="119"/>
      <c r="H23" s="119"/>
      <c r="I23" s="119"/>
      <c r="J23" s="119"/>
      <c r="K23" s="119"/>
      <c r="L23" s="119"/>
      <c r="M23" s="119"/>
      <c r="N23" s="119"/>
      <c r="O23" s="119"/>
      <c r="P23" s="119"/>
      <c r="Q23" s="119"/>
      <c r="R23" s="119"/>
    </row>
    <row r="24" spans="1:26" s="123" customFormat="1" ht="12" customHeight="1">
      <c r="D24" s="123" t="s">
        <v>51</v>
      </c>
      <c r="E24" s="123" t="s">
        <v>50</v>
      </c>
    </row>
    <row r="25" spans="1:26" s="123" customFormat="1" ht="12" customHeight="1"/>
    <row r="26" spans="1:26" s="123" customFormat="1" ht="12" customHeight="1">
      <c r="D26" s="123" t="s">
        <v>51</v>
      </c>
      <c r="E26" s="123" t="s">
        <v>54</v>
      </c>
      <c r="K26" s="123" t="s">
        <v>55</v>
      </c>
    </row>
    <row r="27" spans="1:26" s="123" customFormat="1" ht="12" customHeight="1">
      <c r="K27" s="123" t="s">
        <v>56</v>
      </c>
    </row>
    <row r="28" spans="1:26" s="123" customFormat="1" ht="12" customHeight="1"/>
    <row r="29" spans="1:26" s="123" customFormat="1" ht="12" customHeight="1"/>
    <row r="30" spans="1:26" s="123" customFormat="1" ht="12" customHeight="1">
      <c r="C30" s="140"/>
      <c r="E30" s="119"/>
      <c r="F30" s="119"/>
      <c r="G30" s="119"/>
      <c r="H30" s="119"/>
      <c r="I30" s="119"/>
      <c r="J30" s="119"/>
      <c r="K30" s="119"/>
      <c r="L30" s="119"/>
      <c r="M30" s="119"/>
      <c r="N30" s="119"/>
      <c r="O30" s="119"/>
      <c r="P30" s="119"/>
      <c r="Q30" s="119"/>
      <c r="R30" s="119"/>
      <c r="S30" s="119"/>
      <c r="T30" s="119"/>
    </row>
    <row r="31" spans="1:26" s="123" customFormat="1" ht="12" customHeight="1">
      <c r="C31" s="140"/>
      <c r="E31" s="119"/>
      <c r="F31" s="119"/>
      <c r="G31" s="119"/>
      <c r="H31" s="119"/>
      <c r="I31" s="119"/>
      <c r="J31" s="119"/>
      <c r="K31" s="119"/>
      <c r="L31" s="119"/>
      <c r="M31" s="119"/>
      <c r="N31" s="119"/>
      <c r="O31" s="119"/>
      <c r="P31" s="119"/>
      <c r="Q31" s="119"/>
      <c r="R31" s="119"/>
      <c r="S31" s="119"/>
      <c r="T31" s="119"/>
    </row>
    <row r="32" spans="1:26" s="123" customFormat="1" ht="12" customHeight="1">
      <c r="C32" s="140"/>
      <c r="E32" s="119"/>
      <c r="F32" s="119"/>
      <c r="G32" s="119"/>
      <c r="H32" s="119"/>
      <c r="I32" s="119"/>
      <c r="J32" s="119"/>
      <c r="K32" s="119"/>
      <c r="L32" s="119"/>
      <c r="M32" s="119"/>
      <c r="N32" s="119"/>
      <c r="O32" s="119"/>
      <c r="P32" s="119"/>
      <c r="Q32" s="119"/>
      <c r="R32" s="119"/>
      <c r="S32" s="119"/>
      <c r="T32" s="119"/>
    </row>
    <row r="33" spans="1:29" s="123" customFormat="1" ht="12" customHeight="1"/>
    <row r="34" spans="1:29">
      <c r="A34" s="119"/>
      <c r="B34" s="123"/>
      <c r="C34" s="141"/>
      <c r="S34" s="125"/>
    </row>
    <row r="35" spans="1:29" s="123" customFormat="1" ht="12" customHeight="1"/>
    <row r="36" spans="1:29" s="123" customFormat="1" ht="12" customHeight="1"/>
    <row r="37" spans="1:29" ht="12" customHeight="1">
      <c r="A37" s="119"/>
      <c r="B37" s="123"/>
      <c r="C37" s="123"/>
      <c r="D37" s="119"/>
      <c r="E37" s="119"/>
      <c r="F37" s="119"/>
      <c r="G37" s="119"/>
      <c r="H37" s="119"/>
      <c r="I37" s="119"/>
      <c r="J37" s="119"/>
      <c r="K37" s="119"/>
      <c r="L37" s="119"/>
      <c r="M37" s="119"/>
      <c r="N37" s="119"/>
      <c r="O37" s="119"/>
      <c r="P37" s="119"/>
      <c r="Q37" s="119"/>
      <c r="R37" s="119"/>
    </row>
    <row r="38" spans="1:29" ht="12" customHeight="1">
      <c r="A38" s="119"/>
      <c r="B38" s="119"/>
      <c r="D38" s="119"/>
      <c r="E38" s="119"/>
      <c r="F38" s="119"/>
      <c r="G38" s="119"/>
      <c r="H38" s="119"/>
      <c r="I38" s="119"/>
      <c r="J38" s="119"/>
      <c r="K38" s="119"/>
      <c r="L38" s="119"/>
      <c r="M38" s="119"/>
      <c r="N38" s="119"/>
      <c r="O38" s="119"/>
      <c r="P38" s="119"/>
      <c r="Q38" s="119"/>
      <c r="R38" s="119"/>
    </row>
    <row r="39" spans="1:29">
      <c r="A39" s="119"/>
      <c r="B39" s="120" t="s">
        <v>228</v>
      </c>
      <c r="C39" s="120"/>
      <c r="D39" s="121" t="s">
        <v>229</v>
      </c>
      <c r="E39" s="120"/>
      <c r="F39" s="120"/>
      <c r="G39" s="120"/>
      <c r="H39" s="120"/>
      <c r="I39" s="120"/>
      <c r="J39" s="120"/>
      <c r="K39" s="120"/>
      <c r="L39" s="120"/>
      <c r="M39" s="120"/>
      <c r="N39" s="120"/>
      <c r="O39" s="120"/>
      <c r="P39" s="120"/>
      <c r="Q39" s="120"/>
      <c r="R39" s="120"/>
      <c r="S39" s="120"/>
      <c r="T39" s="120"/>
      <c r="U39" s="120"/>
      <c r="V39" s="120"/>
      <c r="W39" s="120"/>
      <c r="X39" s="120"/>
      <c r="Y39" s="120"/>
      <c r="Z39" s="120"/>
    </row>
    <row r="40" spans="1:29">
      <c r="A40" s="119"/>
      <c r="B40" s="119"/>
      <c r="C40" s="122" t="s">
        <v>221</v>
      </c>
      <c r="D40" s="119"/>
      <c r="E40" s="123"/>
      <c r="F40" s="123"/>
      <c r="G40" s="123"/>
      <c r="H40" s="123"/>
      <c r="I40" s="123"/>
      <c r="J40" s="123"/>
      <c r="K40" s="123"/>
      <c r="L40" s="123"/>
      <c r="M40" s="123"/>
      <c r="N40" s="123"/>
      <c r="O40" s="123"/>
      <c r="P40" s="123"/>
      <c r="Q40" s="123"/>
      <c r="R40" s="123"/>
      <c r="S40" s="123"/>
      <c r="T40" s="123"/>
      <c r="U40" s="123"/>
      <c r="V40" s="123"/>
      <c r="W40" s="123"/>
      <c r="X40" s="123"/>
      <c r="Y40" s="123"/>
      <c r="Z40" s="123"/>
    </row>
    <row r="41" spans="1:29">
      <c r="A41" s="119"/>
      <c r="B41" s="119"/>
      <c r="C41" s="124" t="s">
        <v>230</v>
      </c>
      <c r="D41" s="123" t="s">
        <v>269</v>
      </c>
      <c r="E41" s="123"/>
      <c r="F41" s="119"/>
      <c r="G41" s="123"/>
      <c r="H41" s="123"/>
      <c r="I41" s="123"/>
      <c r="J41" s="123"/>
      <c r="K41" s="123"/>
      <c r="L41" s="123"/>
      <c r="M41" s="123"/>
      <c r="N41" s="123"/>
      <c r="O41" s="123"/>
      <c r="P41" s="123"/>
      <c r="Q41" s="123"/>
      <c r="R41" s="123"/>
      <c r="S41" s="123"/>
      <c r="T41" s="123"/>
      <c r="U41" s="123"/>
      <c r="V41" s="123"/>
      <c r="W41" s="123"/>
      <c r="X41" s="123"/>
      <c r="Y41" s="123"/>
      <c r="Z41" s="123"/>
      <c r="AA41" s="123"/>
      <c r="AC41" s="123"/>
    </row>
    <row r="42" spans="1:29">
      <c r="A42" s="119"/>
      <c r="B42" s="119"/>
      <c r="C42" s="124" t="s">
        <v>222</v>
      </c>
      <c r="D42" s="123" t="s">
        <v>265</v>
      </c>
      <c r="E42" s="123"/>
      <c r="F42" s="119"/>
      <c r="G42" s="123"/>
      <c r="H42" s="123"/>
      <c r="I42" s="123"/>
      <c r="J42" s="123"/>
      <c r="K42" s="123"/>
      <c r="L42" s="123"/>
      <c r="M42" s="123"/>
      <c r="N42" s="123"/>
      <c r="O42" s="123"/>
      <c r="P42" s="123"/>
      <c r="Q42" s="123"/>
      <c r="R42" s="123"/>
      <c r="S42" s="123"/>
      <c r="T42" s="123"/>
      <c r="U42" s="123"/>
      <c r="V42" s="123"/>
      <c r="W42" s="123"/>
      <c r="X42" s="123"/>
      <c r="Y42" s="123"/>
      <c r="Z42" s="123"/>
      <c r="AA42" s="123"/>
      <c r="AC42" s="123"/>
    </row>
    <row r="43" spans="1:29">
      <c r="A43" s="119"/>
      <c r="B43" s="119"/>
      <c r="C43" s="123"/>
      <c r="D43" s="123" t="s">
        <v>266</v>
      </c>
      <c r="E43" s="123"/>
      <c r="F43" s="119"/>
      <c r="G43" s="123"/>
      <c r="H43" s="123"/>
      <c r="I43" s="123"/>
      <c r="J43" s="123"/>
      <c r="K43" s="123"/>
      <c r="L43" s="123"/>
      <c r="M43" s="123"/>
      <c r="N43" s="123"/>
      <c r="O43" s="123"/>
      <c r="P43" s="123"/>
      <c r="Q43" s="123"/>
      <c r="R43" s="123"/>
      <c r="S43" s="123"/>
      <c r="T43" s="123"/>
      <c r="U43" s="123"/>
      <c r="V43" s="123"/>
      <c r="W43" s="123"/>
      <c r="X43" s="123"/>
      <c r="Y43" s="123"/>
      <c r="Z43" s="123"/>
      <c r="AA43" s="123"/>
      <c r="AC43" s="123"/>
    </row>
    <row r="44" spans="1:29">
      <c r="A44" s="119"/>
      <c r="B44" s="119"/>
      <c r="C44" s="124" t="s">
        <v>223</v>
      </c>
      <c r="D44" s="123" t="s">
        <v>224</v>
      </c>
      <c r="E44" s="123"/>
      <c r="F44" s="119"/>
      <c r="G44" s="123"/>
      <c r="H44" s="123"/>
      <c r="I44" s="123"/>
      <c r="J44" s="123"/>
      <c r="K44" s="123"/>
      <c r="L44" s="123"/>
      <c r="M44" s="123"/>
      <c r="N44" s="123"/>
      <c r="O44" s="123"/>
      <c r="P44" s="123"/>
      <c r="Q44" s="123"/>
      <c r="R44" s="123"/>
      <c r="S44" s="123"/>
      <c r="T44" s="123"/>
      <c r="U44" s="123"/>
      <c r="V44" s="123"/>
      <c r="W44" s="123"/>
      <c r="X44" s="123"/>
      <c r="Y44" s="123"/>
      <c r="Z44" s="123"/>
      <c r="AA44" s="123"/>
      <c r="AC44" s="123"/>
    </row>
    <row r="45" spans="1:29">
      <c r="A45" s="119"/>
      <c r="B45" s="119"/>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C45" s="123"/>
    </row>
    <row r="46" spans="1:29">
      <c r="A46" s="119"/>
      <c r="B46" s="119"/>
      <c r="C46" s="123" t="s">
        <v>227</v>
      </c>
      <c r="D46" s="119"/>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9">
      <c r="A47" s="119"/>
      <c r="B47" s="119"/>
      <c r="C47" s="122" t="s">
        <v>230</v>
      </c>
      <c r="D47" s="123" t="s">
        <v>267</v>
      </c>
      <c r="E47" s="123"/>
      <c r="F47" s="119"/>
      <c r="G47" s="123"/>
      <c r="H47" s="123"/>
      <c r="I47" s="123"/>
      <c r="J47" s="123"/>
      <c r="K47" s="123"/>
      <c r="L47" s="123"/>
      <c r="M47" s="123"/>
      <c r="N47" s="123"/>
      <c r="O47" s="123"/>
      <c r="P47" s="123"/>
      <c r="Q47" s="123"/>
      <c r="R47" s="123"/>
      <c r="S47" s="123"/>
      <c r="T47" s="123"/>
      <c r="U47" s="123"/>
      <c r="V47" s="123"/>
      <c r="W47" s="123"/>
      <c r="X47" s="123"/>
      <c r="Y47" s="123"/>
      <c r="Z47" s="123"/>
      <c r="AA47" s="123"/>
      <c r="AC47" s="123"/>
    </row>
    <row r="48" spans="1:29">
      <c r="A48" s="119"/>
      <c r="B48" s="119"/>
      <c r="C48" s="122" t="s">
        <v>231</v>
      </c>
      <c r="D48" s="123" t="s">
        <v>268</v>
      </c>
      <c r="E48" s="123"/>
      <c r="F48" s="119"/>
      <c r="G48" s="123"/>
      <c r="H48" s="123"/>
      <c r="I48" s="123"/>
      <c r="J48" s="123"/>
      <c r="K48" s="123"/>
      <c r="L48" s="123"/>
      <c r="M48" s="123"/>
      <c r="N48" s="123"/>
      <c r="O48" s="123"/>
      <c r="P48" s="123"/>
      <c r="Q48" s="123"/>
      <c r="R48" s="123"/>
      <c r="S48" s="123"/>
      <c r="T48" s="123"/>
      <c r="U48" s="123"/>
      <c r="V48" s="123"/>
      <c r="W48" s="123"/>
      <c r="X48" s="123"/>
      <c r="Y48" s="123"/>
      <c r="Z48" s="123"/>
      <c r="AA48" s="123"/>
      <c r="AC48" s="123"/>
    </row>
    <row r="49" spans="1:29">
      <c r="A49" s="119"/>
      <c r="B49" s="119"/>
      <c r="C49" s="119"/>
      <c r="D49" s="119"/>
      <c r="E49" s="119"/>
      <c r="F49" s="119"/>
      <c r="G49" s="119"/>
      <c r="H49" s="119"/>
      <c r="I49" s="119"/>
      <c r="J49" s="119"/>
      <c r="K49" s="119"/>
      <c r="L49" s="119"/>
      <c r="M49" s="119"/>
      <c r="N49" s="119"/>
      <c r="O49" s="119"/>
      <c r="P49" s="119"/>
      <c r="Q49" s="119"/>
      <c r="R49" s="119"/>
      <c r="AB49" s="123"/>
      <c r="AC49" s="123"/>
    </row>
    <row r="50" spans="1:29">
      <c r="A50" s="119"/>
      <c r="B50" s="119"/>
      <c r="C50" s="122"/>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row>
    <row r="51" spans="1:29">
      <c r="A51" s="119"/>
      <c r="B51" s="119"/>
      <c r="C51" s="123"/>
      <c r="D51" s="119"/>
      <c r="E51" s="123"/>
      <c r="F51" s="123"/>
      <c r="G51" s="123"/>
      <c r="H51" s="123"/>
      <c r="I51" s="123"/>
      <c r="J51" s="123"/>
      <c r="K51" s="123"/>
      <c r="L51" s="123"/>
      <c r="M51" s="123"/>
      <c r="N51" s="123"/>
      <c r="O51" s="123"/>
      <c r="P51" s="123"/>
      <c r="Q51" s="123"/>
      <c r="R51" s="123"/>
      <c r="S51" s="123"/>
      <c r="T51" s="123"/>
      <c r="U51" s="123"/>
      <c r="V51" s="123"/>
      <c r="W51" s="123"/>
      <c r="X51" s="123"/>
      <c r="Y51" s="123"/>
      <c r="Z51" s="123"/>
      <c r="AA51" s="123"/>
    </row>
    <row r="52" spans="1:29">
      <c r="A52" s="119"/>
      <c r="B52" s="119"/>
      <c r="C52" s="123"/>
      <c r="D52" s="123"/>
      <c r="E52" s="119"/>
      <c r="F52" s="123"/>
      <c r="G52" s="123"/>
      <c r="H52" s="123"/>
      <c r="I52" s="123"/>
      <c r="J52" s="123"/>
      <c r="K52" s="123"/>
      <c r="L52" s="123"/>
      <c r="M52" s="123"/>
      <c r="N52" s="123"/>
      <c r="O52" s="123"/>
      <c r="P52" s="123"/>
      <c r="Q52" s="123"/>
      <c r="R52" s="123"/>
      <c r="S52" s="123"/>
      <c r="T52" s="123"/>
      <c r="U52" s="123"/>
      <c r="V52" s="123"/>
      <c r="W52" s="123"/>
      <c r="X52" s="123"/>
      <c r="Y52" s="123"/>
      <c r="Z52" s="123"/>
      <c r="AA52" s="123"/>
    </row>
    <row r="53" spans="1:29">
      <c r="A53" s="119"/>
      <c r="B53" s="119"/>
      <c r="C53" s="123"/>
      <c r="D53" s="123"/>
      <c r="E53" s="119"/>
      <c r="F53" s="123"/>
      <c r="G53" s="123"/>
      <c r="H53" s="123"/>
      <c r="I53" s="123"/>
      <c r="J53" s="123"/>
      <c r="K53" s="123"/>
      <c r="L53" s="123"/>
      <c r="M53" s="123"/>
      <c r="N53" s="123"/>
      <c r="O53" s="123"/>
      <c r="P53" s="123"/>
      <c r="Q53" s="123"/>
      <c r="R53" s="123"/>
      <c r="S53" s="123"/>
      <c r="T53" s="123"/>
      <c r="U53" s="123"/>
      <c r="V53" s="123"/>
      <c r="W53" s="123"/>
      <c r="X53" s="123"/>
      <c r="Y53" s="123"/>
      <c r="Z53" s="123"/>
      <c r="AA53" s="123"/>
    </row>
    <row r="54" spans="1:29">
      <c r="A54" s="119"/>
      <c r="B54" s="119"/>
      <c r="E54" s="123"/>
      <c r="F54" s="123"/>
      <c r="G54" s="123"/>
      <c r="H54" s="123"/>
      <c r="I54" s="123"/>
      <c r="J54" s="123"/>
      <c r="K54" s="123"/>
      <c r="L54" s="126"/>
      <c r="N54" s="123"/>
      <c r="O54" s="123"/>
      <c r="P54" s="123"/>
      <c r="Q54" s="123"/>
      <c r="R54" s="123"/>
      <c r="S54" s="123"/>
      <c r="T54" s="123"/>
      <c r="U54" s="123"/>
      <c r="V54" s="123"/>
      <c r="W54" s="123"/>
      <c r="X54" s="123"/>
      <c r="Y54" s="123"/>
      <c r="Z54" s="123"/>
      <c r="AA54" s="123"/>
    </row>
    <row r="55" spans="1:29">
      <c r="A55" s="119"/>
      <c r="B55" s="119"/>
      <c r="E55" s="123"/>
      <c r="F55" s="123"/>
      <c r="G55" s="123"/>
      <c r="H55" s="123"/>
      <c r="I55" s="123"/>
      <c r="J55" s="123"/>
      <c r="K55" s="123"/>
      <c r="L55" s="126"/>
      <c r="N55" s="123"/>
      <c r="O55" s="123"/>
      <c r="P55" s="123"/>
      <c r="Q55" s="123"/>
      <c r="R55" s="123"/>
      <c r="S55" s="123"/>
      <c r="T55" s="123"/>
      <c r="U55" s="123"/>
      <c r="V55" s="123"/>
      <c r="W55" s="123"/>
      <c r="X55" s="123"/>
      <c r="Y55" s="123"/>
      <c r="Z55" s="123"/>
      <c r="AA55" s="123"/>
    </row>
    <row r="56" spans="1:29">
      <c r="A56" s="119"/>
      <c r="B56" s="119"/>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row>
    <row r="57" spans="1:29">
      <c r="A57" s="119"/>
      <c r="B57" s="119"/>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row>
    <row r="58" spans="1:29">
      <c r="A58" s="119"/>
      <c r="B58" s="119"/>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row>
    <row r="59" spans="1:29">
      <c r="A59" s="119"/>
      <c r="B59" s="119"/>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row>
    <row r="60" spans="1:29">
      <c r="A60" s="119"/>
      <c r="B60" s="119"/>
      <c r="C60" s="119"/>
      <c r="D60" s="119"/>
      <c r="E60" s="119"/>
      <c r="F60" s="119"/>
      <c r="G60" s="119"/>
      <c r="H60" s="119"/>
      <c r="I60" s="119"/>
      <c r="J60" s="119"/>
      <c r="K60" s="119"/>
      <c r="L60" s="119"/>
      <c r="M60" s="119"/>
      <c r="N60" s="119"/>
      <c r="O60" s="119"/>
      <c r="P60" s="119"/>
      <c r="Q60" s="119"/>
      <c r="R60" s="119"/>
    </row>
    <row r="61" spans="1:29">
      <c r="A61" s="119"/>
      <c r="B61" s="119"/>
      <c r="C61" s="119"/>
      <c r="D61" s="119"/>
      <c r="E61" s="119"/>
      <c r="F61" s="119"/>
      <c r="G61" s="119"/>
      <c r="H61" s="119"/>
      <c r="I61" s="119"/>
      <c r="J61" s="119"/>
      <c r="K61" s="119"/>
      <c r="L61" s="119"/>
      <c r="M61" s="119"/>
      <c r="N61" s="119"/>
      <c r="O61" s="119"/>
      <c r="P61" s="119"/>
      <c r="Q61" s="119"/>
      <c r="R61" s="119"/>
    </row>
    <row r="62" spans="1:29">
      <c r="A62" s="119"/>
      <c r="B62" s="119"/>
      <c r="C62" s="119"/>
      <c r="D62" s="119"/>
      <c r="E62" s="119"/>
      <c r="F62" s="119"/>
      <c r="G62" s="119"/>
      <c r="H62" s="119"/>
      <c r="I62" s="119"/>
      <c r="J62" s="119"/>
      <c r="K62" s="119"/>
      <c r="L62" s="119"/>
      <c r="M62" s="119"/>
      <c r="N62" s="119"/>
      <c r="O62" s="119"/>
      <c r="P62" s="119"/>
      <c r="Q62" s="119"/>
      <c r="R62" s="119"/>
    </row>
    <row r="63" spans="1:29">
      <c r="A63" s="119"/>
      <c r="B63" s="119"/>
      <c r="C63" s="119"/>
      <c r="D63" s="119"/>
      <c r="E63" s="119"/>
      <c r="F63" s="119"/>
      <c r="G63" s="119"/>
      <c r="H63" s="119"/>
      <c r="I63" s="119"/>
      <c r="J63" s="119"/>
      <c r="K63" s="119"/>
      <c r="L63" s="119"/>
      <c r="M63" s="119"/>
      <c r="N63" s="119"/>
      <c r="O63" s="119"/>
      <c r="P63" s="119"/>
      <c r="Q63" s="119"/>
      <c r="R63" s="119"/>
    </row>
    <row r="64" spans="1:29">
      <c r="A64" s="119"/>
      <c r="B64" s="119"/>
      <c r="C64" s="119"/>
      <c r="D64" s="119"/>
      <c r="E64" s="119"/>
      <c r="F64" s="119"/>
      <c r="G64" s="119"/>
      <c r="H64" s="119"/>
      <c r="I64" s="119"/>
      <c r="J64" s="119"/>
      <c r="K64" s="119"/>
      <c r="L64" s="119"/>
      <c r="M64" s="119"/>
      <c r="N64" s="119"/>
      <c r="O64" s="119"/>
      <c r="P64" s="119"/>
      <c r="Q64" s="119"/>
      <c r="R64" s="119"/>
    </row>
    <row r="65" s="119" customFormat="1"/>
    <row r="66" s="119" customFormat="1"/>
    <row r="67" s="119" customFormat="1"/>
    <row r="68" s="119" customFormat="1"/>
    <row r="69" s="119" customFormat="1"/>
    <row r="70" s="119" customFormat="1"/>
    <row r="71" s="119" customFormat="1"/>
    <row r="72" s="119" customFormat="1"/>
    <row r="73" s="119" customFormat="1"/>
    <row r="74" s="119" customFormat="1"/>
    <row r="75" s="119" customFormat="1"/>
    <row r="76" s="119" customFormat="1"/>
    <row r="77" s="119" customFormat="1"/>
    <row r="78" s="119" customFormat="1"/>
    <row r="79" s="119" customFormat="1"/>
    <row r="80" s="119" customFormat="1"/>
    <row r="81" s="119" customFormat="1"/>
    <row r="82" s="119" customFormat="1"/>
    <row r="83" s="119" customFormat="1"/>
    <row r="84" s="119" customFormat="1"/>
    <row r="85" s="119" customFormat="1"/>
    <row r="86" s="119" customFormat="1"/>
    <row r="87" s="119" customFormat="1"/>
    <row r="88" s="119" customFormat="1"/>
    <row r="89" s="119" customFormat="1"/>
    <row r="90" s="119" customFormat="1"/>
    <row r="91" s="119" customFormat="1"/>
    <row r="92" s="119" customFormat="1"/>
    <row r="93" s="119" customFormat="1"/>
    <row r="94" s="119" customFormat="1"/>
    <row r="95" s="119" customFormat="1"/>
    <row r="96" s="119" customFormat="1"/>
    <row r="97" s="119" customFormat="1"/>
    <row r="98" s="119" customFormat="1"/>
    <row r="99" s="119" customFormat="1"/>
    <row r="100" s="119" customFormat="1"/>
    <row r="101" s="119" customFormat="1"/>
    <row r="102" s="119" customFormat="1"/>
    <row r="103" s="119" customFormat="1"/>
    <row r="104" s="119" customFormat="1"/>
    <row r="105" s="119" customFormat="1"/>
    <row r="106" s="119" customFormat="1"/>
    <row r="107" s="119" customFormat="1"/>
    <row r="108" s="119" customFormat="1"/>
    <row r="109" s="119" customFormat="1"/>
    <row r="110" s="119" customFormat="1"/>
    <row r="111" s="119" customFormat="1"/>
    <row r="112" s="119" customFormat="1"/>
    <row r="113" s="119" customFormat="1"/>
    <row r="114" s="119" customFormat="1"/>
    <row r="115" s="119" customFormat="1"/>
    <row r="116" s="119" customFormat="1"/>
    <row r="117" s="119" customFormat="1"/>
    <row r="118" s="119" customFormat="1"/>
    <row r="119" s="119" customFormat="1"/>
    <row r="120" s="119" customFormat="1"/>
    <row r="121" s="119" customFormat="1"/>
    <row r="122" s="119" customFormat="1"/>
    <row r="123" s="119" customFormat="1"/>
    <row r="124" s="119" customFormat="1"/>
    <row r="125" s="119" customFormat="1"/>
    <row r="126" s="119" customFormat="1"/>
    <row r="127" s="119" customFormat="1"/>
    <row r="128" s="119" customFormat="1"/>
    <row r="129" s="119" customFormat="1"/>
    <row r="130" s="119" customFormat="1"/>
    <row r="131" s="119" customFormat="1"/>
    <row r="132" s="119" customFormat="1"/>
    <row r="133" s="119" customFormat="1"/>
    <row r="134" s="119" customFormat="1"/>
    <row r="135" s="119" customFormat="1"/>
    <row r="136" s="119" customFormat="1"/>
    <row r="137" s="119" customFormat="1"/>
    <row r="138" s="119" customFormat="1"/>
    <row r="139" s="119" customFormat="1"/>
    <row r="140" s="119" customFormat="1"/>
    <row r="141" s="119" customFormat="1"/>
    <row r="142" s="119" customFormat="1"/>
    <row r="143" s="119" customFormat="1"/>
    <row r="144" s="119" customFormat="1"/>
    <row r="145" s="119" customFormat="1"/>
    <row r="146" s="119" customFormat="1"/>
    <row r="147" s="119" customFormat="1"/>
    <row r="148" s="119" customFormat="1"/>
    <row r="149" s="119" customFormat="1"/>
    <row r="150" s="119" customFormat="1"/>
    <row r="151" s="119" customFormat="1"/>
    <row r="152" s="119" customFormat="1"/>
    <row r="153" s="119" customFormat="1"/>
    <row r="154" s="119" customFormat="1"/>
    <row r="155" s="119" customFormat="1"/>
    <row r="156" s="119" customFormat="1"/>
    <row r="157" s="119" customFormat="1"/>
    <row r="158" s="119" customFormat="1"/>
    <row r="159" s="119" customFormat="1"/>
    <row r="160" s="119" customFormat="1"/>
    <row r="161" s="119" customFormat="1"/>
    <row r="162" s="119" customFormat="1"/>
    <row r="163" s="119" customFormat="1"/>
    <row r="164" s="119" customFormat="1"/>
    <row r="165" s="119" customFormat="1"/>
    <row r="166" s="119" customFormat="1"/>
    <row r="167" s="119" customFormat="1"/>
    <row r="168" s="119" customFormat="1"/>
    <row r="169" s="119" customFormat="1"/>
    <row r="170" s="119" customFormat="1"/>
    <row r="171" s="119" customFormat="1"/>
    <row r="172" s="119" customFormat="1"/>
    <row r="173" s="119" customFormat="1"/>
  </sheetData>
  <sheetProtection algorithmName="SHA-512" hashValue="LhqUJMUUYaTqjp4ewLvWsg4yxBISTGPSj4SNJEJqLNtiUUJjlK/FT63pgU2UqPr60j4vyOsRhN7agP5kl4ESow==" saltValue="wotT5bFcaEMpb1aflrQYXA==" spinCount="100000" sheet="1" objects="1" scenarios="1"/>
  <mergeCells count="35">
    <mergeCell ref="S1:AC1"/>
    <mergeCell ref="D6:Z7"/>
    <mergeCell ref="B9:D9"/>
    <mergeCell ref="E9:O9"/>
    <mergeCell ref="D12:H13"/>
    <mergeCell ref="I12:N12"/>
    <mergeCell ref="O12:T12"/>
    <mergeCell ref="U12:Z12"/>
    <mergeCell ref="U13:Z13"/>
    <mergeCell ref="I13:K13"/>
    <mergeCell ref="L13:N13"/>
    <mergeCell ref="O13:Q13"/>
    <mergeCell ref="R13:T13"/>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L15:N15"/>
    <mergeCell ref="O15:Q15"/>
    <mergeCell ref="R15:T15"/>
    <mergeCell ref="L16:N16"/>
    <mergeCell ref="O16:Q16"/>
    <mergeCell ref="R16:T16"/>
  </mergeCells>
  <phoneticPr fontId="3"/>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１</vt:lpstr>
      <vt:lpstr>２</vt:lpstr>
      <vt:lpstr>３</vt:lpstr>
      <vt:lpstr>4-1</vt:lpstr>
      <vt:lpstr>4-2</vt:lpstr>
      <vt:lpstr>4-3</vt:lpstr>
      <vt:lpstr>4-4</vt:lpstr>
      <vt:lpstr>4-5</vt:lpstr>
      <vt:lpstr>4-6</vt:lpstr>
      <vt:lpstr>4-7</vt:lpstr>
      <vt:lpstr>5</vt:lpstr>
      <vt:lpstr>'１'!Print_Area</vt:lpstr>
      <vt:lpstr>'３'!Print_Area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kyoubu_13</cp:lastModifiedBy>
  <cp:lastPrinted>2023-06-21T01:27:04Z</cp:lastPrinted>
  <dcterms:created xsi:type="dcterms:W3CDTF">2003-01-06T04:04:42Z</dcterms:created>
  <dcterms:modified xsi:type="dcterms:W3CDTF">2023-06-27T06:21:05Z</dcterms:modified>
</cp:coreProperties>
</file>