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192.168.1.5\user\☆受付・心専門医申請関係☆\3000.5 申請手引き＆HP案\2024公開版\作業用\"/>
    </mc:Choice>
  </mc:AlternateContent>
  <xr:revisionPtr revIDLastSave="0" documentId="13_ncr:1_{0F1EF265-D37F-42DB-B26B-652FA66C89CF}" xr6:coauthVersionLast="47" xr6:coauthVersionMax="47" xr10:uidLastSave="{00000000-0000-0000-0000-000000000000}"/>
  <bookViews>
    <workbookView xWindow="22305" yWindow="1155" windowWidth="14235" windowHeight="13350" tabRatio="821" xr2:uid="{00000000-000D-0000-FFFF-FFFF00000000}"/>
  </bookViews>
  <sheets>
    <sheet name="１" sheetId="44" r:id="rId1"/>
    <sheet name="２" sheetId="45" r:id="rId2"/>
    <sheet name="３" sheetId="46" r:id="rId3"/>
    <sheet name="4-1" sheetId="49" r:id="rId4"/>
    <sheet name="4-2" sheetId="50" r:id="rId5"/>
    <sheet name="4-3" sheetId="51" r:id="rId6"/>
    <sheet name="4-4" sheetId="52" r:id="rId7"/>
    <sheet name="4-5" sheetId="53" r:id="rId8"/>
    <sheet name="4-6" sheetId="29" r:id="rId9"/>
    <sheet name="4-7" sheetId="47" r:id="rId10"/>
    <sheet name="5" sheetId="48" r:id="rId11"/>
  </sheets>
  <definedNames>
    <definedName name="_xlnm.Print_Area" localSheetId="0">'１'!$A$1:$AC$53</definedName>
    <definedName name="_xlnm.Print_Area" localSheetId="2">'３'!$A$1:$AB$51</definedName>
    <definedName name="_xlnm.Print_Area" localSheetId="9">'4-7'!$A$1:$S$60</definedName>
    <definedName name="更新１難易度B合計件数その１">'4-2'!$AD$16:$AF$26,'4-2'!$AD$28:$AF$31,'4-2'!$AD$33,'4-2'!$AD$35:$AF$37,'4-2'!$AD$39:$AF$43</definedName>
    <definedName name="更新１難易度B合計件数その２">'4-3'!$AD$16:$AF$20,'4-3'!$AD$22:$AF$25,'4-3'!$AD$27:$AF$27,'4-3'!$AD$29:$AF$34,'4-3'!$AD$37:$AF$42</definedName>
    <definedName name="更新１難易度B術者16歳未満その１">'4-2'!$O$28:$Q$31,'4-2'!$O$33,'4-2'!$O$35:$Q$37,'4-2'!$O$39:$Q$43</definedName>
    <definedName name="更新１難易度B術者16歳未満その２">'4-3'!$O$37:$Q$42</definedName>
    <definedName name="更新１難易度B術者総数その１">'4-2'!$L$16:$N$26,'4-2'!$L$28:$N$31,'4-2'!$L$33,'4-2'!$L$35:$N$37,'4-2'!$L$39:$N$43</definedName>
    <definedName name="更新１難易度B術者総数その２">'4-3'!$L$16:$N$20,'4-3'!$L$22:$N$25,'4-3'!$L$27:$N$27,'4-3'!$L$29:$N$34,'4-3'!$L$37:$N$42</definedName>
    <definedName name="更新１難易度B助手16歳未満その１">'4-2'!$X$28:$Z$31,'4-2'!$X$33,'4-2'!$X$35:$Z$37,'4-2'!$X$39:$Z$43</definedName>
    <definedName name="更新１難易度B助手総数その１">'4-2'!$U$16:$W$26,'4-2'!$U$28:$W$31,'4-2'!$U$33,'4-2'!$U$35:$W$37,'4-2'!$U$39:$W$43</definedName>
    <definedName name="更新１難易度B助手総数その２">'4-3'!$U$16:$W$20,'4-3'!$U$22:$W$25,'4-3'!$U$27:$W$27,'4-3'!$U$29:$W$34,'4-3'!$U$37:$W$42</definedName>
    <definedName name="更新１難易度C合計件数その１">'4-4'!$AD$16:$AF$30,'4-4'!$AD$32:$AF$37,'4-4'!$AD$39:$AF$40,'4-4'!$AD$42:$AF$45,'4-4'!$AD$47:$AF$57</definedName>
    <definedName name="更新１難易度C合計件数その２">'4-5'!$AD$16:$AF$26,'4-5'!$AD$28:$AF$28,'4-5'!$AD$30:$AF$31,'4-5'!$AD$34:$AF$44</definedName>
    <definedName name="更新１難易度C術者16歳未満その１">'4-4'!$O$32:$Q$37,'4-4'!$O$39:$Q$40,'4-4'!$O$42:$Q$45,'4-4'!$O$47:$Q$57</definedName>
    <definedName name="更新１難易度C術者16歳未満その２">'4-5'!$O$34:$Q$44</definedName>
    <definedName name="更新１難易度C術者総数その１">'4-4'!$L$16:$N$30,'4-4'!$L$32:$N$37,'4-4'!$L$39:$N$40,'4-4'!$L$42:$N$45,'4-4'!$L$47:$N$55,'4-4'!$L$56</definedName>
    <definedName name="更新１難易度C術者総数その２">'4-5'!$L$16:$N$26,'4-5'!$L$28:$N$28,'4-5'!$L$30:$N$31,'4-5'!$L$34:$N$44</definedName>
    <definedName name="更新１難易度C助手16歳未満その１">#REF!,#REF!,#REF!,#REF!</definedName>
    <definedName name="更新１難易度C助手16歳未満その２">#REF!</definedName>
    <definedName name="更新１難易度C助手総数その１">'4-4'!$U$16:$W$30,'4-4'!$U$32:$W$37,'4-4'!$U$39:$W$40,'4-4'!$U$42:$W$57</definedName>
    <definedName name="更新１難易度C助手総数その２">'4-5'!$U$16:$W$26,'4-5'!$U$28:$W$28,'4-5'!$U$30:$W$31,'4-5'!$U$34:$W$44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9" l="1"/>
  <c r="U45" i="53" l="1"/>
  <c r="L45" i="53"/>
  <c r="I17" i="29" s="1"/>
  <c r="AD30" i="53"/>
  <c r="U43" i="51"/>
  <c r="O16" i="29" s="1"/>
  <c r="L43" i="51"/>
  <c r="I16" i="29" s="1"/>
  <c r="M53" i="49"/>
  <c r="L15" i="29"/>
  <c r="X53" i="49" l="1"/>
  <c r="U53" i="49"/>
  <c r="O15" i="29" s="1"/>
  <c r="O53" i="49"/>
  <c r="L53" i="49"/>
  <c r="I15" i="29" s="1"/>
  <c r="AD26" i="53" l="1"/>
  <c r="AD25" i="53"/>
  <c r="AD24" i="53"/>
  <c r="AD22" i="53"/>
  <c r="AD20" i="53"/>
  <c r="AD19" i="53"/>
  <c r="AD18" i="53"/>
  <c r="AD17" i="53"/>
  <c r="AD56" i="52"/>
  <c r="AD55" i="52"/>
  <c r="AD54" i="52"/>
  <c r="AD52" i="52"/>
  <c r="AD51" i="52"/>
  <c r="AD50" i="52"/>
  <c r="AD32" i="51"/>
  <c r="AD31" i="51"/>
  <c r="AD29" i="51"/>
  <c r="AD51" i="49"/>
  <c r="AD48" i="49"/>
  <c r="AD27" i="49"/>
  <c r="AD28" i="49"/>
  <c r="AD29" i="49"/>
  <c r="AD43" i="50"/>
  <c r="AD24" i="51" l="1"/>
  <c r="AD22" i="51"/>
  <c r="AD47" i="49" l="1"/>
  <c r="AD26" i="49"/>
  <c r="AD44" i="53"/>
  <c r="O44" i="53"/>
  <c r="AD43" i="53"/>
  <c r="O43" i="53"/>
  <c r="AD42" i="53"/>
  <c r="O42" i="53"/>
  <c r="AD41" i="53"/>
  <c r="O41" i="53"/>
  <c r="AD40" i="53"/>
  <c r="O40" i="53"/>
  <c r="AD39" i="53"/>
  <c r="O39" i="53"/>
  <c r="O45" i="53" s="1"/>
  <c r="L17" i="29" s="1"/>
  <c r="AD38" i="53"/>
  <c r="O38" i="53"/>
  <c r="AD37" i="53"/>
  <c r="O37" i="53"/>
  <c r="AD36" i="53"/>
  <c r="O36" i="53"/>
  <c r="AD35" i="53"/>
  <c r="O35" i="53"/>
  <c r="AD34" i="53"/>
  <c r="O34" i="53"/>
  <c r="AD31" i="53"/>
  <c r="AD28" i="53"/>
  <c r="AD16" i="53"/>
  <c r="E10" i="53"/>
  <c r="AD49" i="52"/>
  <c r="AD48" i="52"/>
  <c r="AD47" i="52"/>
  <c r="AD45" i="52"/>
  <c r="AD44" i="52"/>
  <c r="AD43" i="52"/>
  <c r="AD42" i="52"/>
  <c r="AD40" i="52"/>
  <c r="AD39" i="52"/>
  <c r="AD37" i="52"/>
  <c r="AD36" i="52"/>
  <c r="AD35" i="52"/>
  <c r="AD34" i="52"/>
  <c r="AD33" i="52"/>
  <c r="AD32" i="52"/>
  <c r="AD30" i="52"/>
  <c r="AD29" i="52"/>
  <c r="AD28" i="52"/>
  <c r="AD27" i="52"/>
  <c r="AD26" i="52"/>
  <c r="AD25" i="52"/>
  <c r="AD24" i="52"/>
  <c r="AD23" i="52"/>
  <c r="AD22" i="52"/>
  <c r="AD21" i="52"/>
  <c r="AD20" i="52"/>
  <c r="AD19" i="52"/>
  <c r="AD18" i="52"/>
  <c r="AD17" i="52"/>
  <c r="AD16" i="52"/>
  <c r="E10" i="52"/>
  <c r="AD42" i="51"/>
  <c r="O42" i="51"/>
  <c r="AD41" i="51"/>
  <c r="O41" i="51"/>
  <c r="AD40" i="51"/>
  <c r="O40" i="51"/>
  <c r="AD39" i="51"/>
  <c r="O39" i="51"/>
  <c r="AD38" i="51"/>
  <c r="O38" i="51"/>
  <c r="AD37" i="51"/>
  <c r="O37" i="51"/>
  <c r="O43" i="51" s="1"/>
  <c r="L16" i="29" s="1"/>
  <c r="AD34" i="51"/>
  <c r="AD27" i="51"/>
  <c r="AD20" i="51"/>
  <c r="AD19" i="51"/>
  <c r="AD18" i="51"/>
  <c r="AD16" i="51"/>
  <c r="E10" i="51"/>
  <c r="AD42" i="50"/>
  <c r="AD41" i="50"/>
  <c r="AD40" i="50"/>
  <c r="AD39" i="50"/>
  <c r="AD37" i="50"/>
  <c r="AD36" i="50"/>
  <c r="AD35" i="50"/>
  <c r="AD33" i="50"/>
  <c r="AD31" i="50"/>
  <c r="AD30" i="50"/>
  <c r="AD29" i="50"/>
  <c r="AD28" i="50"/>
  <c r="AD26" i="50"/>
  <c r="AD25" i="50"/>
  <c r="AD24" i="50"/>
  <c r="AD23" i="50"/>
  <c r="AD22" i="50"/>
  <c r="AD21" i="50"/>
  <c r="AD20" i="50"/>
  <c r="AD19" i="50"/>
  <c r="AD18" i="50"/>
  <c r="AD17" i="50"/>
  <c r="AD16" i="50"/>
  <c r="E10" i="50"/>
  <c r="AD52" i="49"/>
  <c r="AD46" i="49"/>
  <c r="AD45" i="49"/>
  <c r="AD44" i="49"/>
  <c r="AD43" i="49"/>
  <c r="AD42" i="49"/>
  <c r="AD41" i="49"/>
  <c r="AD40" i="49"/>
  <c r="AD38" i="49"/>
  <c r="AD37" i="49"/>
  <c r="AD36" i="49"/>
  <c r="AD35" i="49"/>
  <c r="AD33" i="49"/>
  <c r="AD32" i="49"/>
  <c r="AD31" i="49"/>
  <c r="AD24" i="49"/>
  <c r="AD23" i="49"/>
  <c r="AD21" i="49"/>
  <c r="AD20" i="49"/>
  <c r="AD19" i="49"/>
  <c r="AD18" i="49"/>
  <c r="AD17" i="49"/>
  <c r="AD16" i="49"/>
  <c r="AD45" i="53" l="1"/>
  <c r="U17" i="29" s="1"/>
  <c r="AD43" i="51"/>
  <c r="U16" i="29" s="1"/>
  <c r="AD53" i="49"/>
  <c r="U15" i="29" s="1"/>
  <c r="O17" i="29"/>
  <c r="D10" i="47"/>
  <c r="E10" i="29"/>
  <c r="F7" i="46"/>
  <c r="F9" i="45"/>
  <c r="O18" i="29" l="1"/>
  <c r="I18" i="29"/>
  <c r="U18" i="29" l="1"/>
</calcChain>
</file>

<file path=xl/sharedStrings.xml><?xml version="1.0" encoding="utf-8"?>
<sst xmlns="http://schemas.openxmlformats.org/spreadsheetml/2006/main" count="497" uniqueCount="348">
  <si>
    <t>-</t>
    <phoneticPr fontId="3"/>
  </si>
  <si>
    <t>〒</t>
    <phoneticPr fontId="3"/>
  </si>
  <si>
    <t>TEL</t>
    <phoneticPr fontId="3"/>
  </si>
  <si>
    <t>FAX</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</si>
  <si>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</si>
  <si>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</si>
  <si>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</si>
  <si>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</si>
  <si>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</si>
  <si>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</si>
  <si>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</si>
  <si>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</si>
  <si>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</si>
  <si>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</si>
  <si>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</si>
  <si>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</si>
  <si>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</si>
  <si>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</si>
  <si>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</si>
  <si>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</si>
  <si>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</si>
  <si>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</si>
  <si>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</si>
  <si>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</si>
  <si>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</si>
  <si>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</si>
  <si>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</si>
  <si>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</si>
  <si>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</si>
  <si>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</si>
  <si>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</si>
  <si>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</si>
  <si>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</si>
  <si>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</si>
  <si>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</si>
  <si>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</si>
  <si>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</si>
  <si>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</si>
  <si>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</si>
  <si>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</si>
  <si>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</si>
  <si>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</si>
  <si>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私は心臓血管外科専門医認定制度規則第３章第8条に規定する専門医として更新を申請します。</t>
    <rPh sb="20" eb="21">
      <t>ダイ</t>
    </rPh>
    <rPh sb="22" eb="23">
      <t>ジョウ</t>
    </rPh>
    <rPh sb="24" eb="26">
      <t>キテイ</t>
    </rPh>
    <rPh sb="28" eb="30">
      <t>センモン</t>
    </rPh>
    <rPh sb="30" eb="31">
      <t>イ</t>
    </rPh>
    <rPh sb="34" eb="36">
      <t>コウシン</t>
    </rPh>
    <rPh sb="37" eb="39">
      <t>シンセイ</t>
    </rPh>
    <phoneticPr fontId="3"/>
  </si>
  <si>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</si>
  <si>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</si>
  <si>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</si>
  <si>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</si>
  <si>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</si>
  <si>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学術集会名</t>
    <rPh sb="0" eb="2">
      <t>ガクジュツ</t>
    </rPh>
    <rPh sb="2" eb="4">
      <t>シュウカイ</t>
    </rPh>
    <rPh sb="4" eb="5">
      <t>メイ</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</si>
  <si>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</si>
  <si>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</si>
  <si>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t>
    <phoneticPr fontId="3"/>
  </si>
  <si>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</si>
  <si>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</si>
  <si>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</si>
  <si>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</si>
  <si>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</si>
  <si>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</si>
  <si>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</si>
  <si>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申請者名</t>
    <rPh sb="0" eb="2">
      <t>シンセイ</t>
    </rPh>
    <rPh sb="2" eb="3">
      <t>シャ</t>
    </rPh>
    <rPh sb="3" eb="4">
      <t>メイ</t>
    </rPh>
    <phoneticPr fontId="4"/>
  </si>
  <si>
    <t>印</t>
    <rPh sb="0" eb="1">
      <t>イン</t>
    </rPh>
    <phoneticPr fontId="4"/>
  </si>
  <si>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</si>
  <si>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</si>
  <si>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術者
区分</t>
    <rPh sb="0" eb="1">
      <t>ジュツ</t>
    </rPh>
    <rPh sb="1" eb="2">
      <t>シャ</t>
    </rPh>
    <phoneticPr fontId="3"/>
  </si>
  <si>
    <t>施設名</t>
  </si>
  <si>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</si>
  <si>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</si>
  <si>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専門医更新・様式１</t>
    <rPh sb="0" eb="3">
      <t>センモンイ</t>
    </rPh>
    <rPh sb="3" eb="5">
      <t>コウシン</t>
    </rPh>
    <phoneticPr fontId="4"/>
  </si>
  <si>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</si>
  <si>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医療安全講習会回</t>
    <rPh sb="0" eb="2">
      <t>イリョウ</t>
    </rPh>
    <rPh sb="2" eb="4">
      <t>アンゼン</t>
    </rPh>
    <rPh sb="4" eb="7">
      <t>コウシュウカイ</t>
    </rPh>
    <rPh sb="7" eb="8">
      <t>カイ</t>
    </rPh>
    <phoneticPr fontId="3"/>
  </si>
  <si>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</si>
  <si>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手術記録番号</t>
    <rPh sb="0" eb="2">
      <t>シュジュツ</t>
    </rPh>
    <rPh sb="2" eb="4">
      <t>キロク</t>
    </rPh>
    <rPh sb="4" eb="6">
      <t>バンゴウ</t>
    </rPh>
    <phoneticPr fontId="3"/>
  </si>
  <si>
    <t>合計件数</t>
    <rPh sb="0" eb="2">
      <t>ゴウケイ</t>
    </rPh>
    <rPh sb="2" eb="4">
      <t>ケンスウ</t>
    </rPh>
    <phoneticPr fontId="3"/>
  </si>
  <si>
    <t>１．先天性心疾患</t>
    <phoneticPr fontId="3"/>
  </si>
  <si>
    <t>　(1)PDA手術</t>
    <rPh sb="7" eb="9">
      <t>シュジュツ</t>
    </rPh>
    <phoneticPr fontId="3"/>
  </si>
  <si>
    <t>　(2)ASD閉鎖術</t>
    <rPh sb="7" eb="9">
      <t>ヘイサ</t>
    </rPh>
    <rPh sb="9" eb="10">
      <t>ジュツ</t>
    </rPh>
    <phoneticPr fontId="3"/>
  </si>
  <si>
    <t>　(3)VSD(肺動脈弁下単独型)閉鎖術</t>
    <rPh sb="8" eb="11">
      <t>ハイドウミャク</t>
    </rPh>
    <rPh sb="11" eb="12">
      <t>ベン</t>
    </rPh>
    <rPh sb="12" eb="13">
      <t>シタ</t>
    </rPh>
    <rPh sb="15" eb="16">
      <t>ガタ</t>
    </rPh>
    <rPh sb="17" eb="19">
      <t>ヘイサ</t>
    </rPh>
    <rPh sb="19" eb="20">
      <t>ジュツ</t>
    </rPh>
    <phoneticPr fontId="3"/>
  </si>
  <si>
    <t>　(4)肺動脈弁切開術</t>
    <rPh sb="4" eb="7">
      <t>ハイドウミャク</t>
    </rPh>
    <rPh sb="7" eb="8">
      <t>ベン</t>
    </rPh>
    <rPh sb="8" eb="11">
      <t>セッカイジュツ</t>
    </rPh>
    <phoneticPr fontId="3"/>
  </si>
  <si>
    <t>　(5)肺動脈絞扼術（主肺動脈）</t>
    <phoneticPr fontId="3"/>
  </si>
  <si>
    <t>　(6)肺動脈絞扼術（左右両側肺動脈）</t>
    <phoneticPr fontId="3"/>
  </si>
  <si>
    <t>２．弁膜症</t>
    <phoneticPr fontId="3"/>
  </si>
  <si>
    <t>　(1)三尖弁形成術</t>
    <rPh sb="4" eb="5">
      <t>サン</t>
    </rPh>
    <rPh sb="5" eb="6">
      <t>セン</t>
    </rPh>
    <rPh sb="6" eb="7">
      <t>ベン</t>
    </rPh>
    <rPh sb="7" eb="9">
      <t>ケイセイ</t>
    </rPh>
    <rPh sb="9" eb="10">
      <t>ジュツ</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</si>
  <si>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</si>
  <si>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</si>
  <si>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(2)肺静脈隔離術</t>
    <rPh sb="4" eb="7">
      <t>ハイジョウミャク</t>
    </rPh>
    <rPh sb="7" eb="9">
      <t>カクリ</t>
    </rPh>
    <rPh sb="9" eb="10">
      <t>ジュツ</t>
    </rPh>
    <phoneticPr fontId="3"/>
  </si>
  <si>
    <t>４．動脈</t>
  </si>
  <si>
    <t>　(1)動脈血栓摘除術</t>
    <rPh sb="4" eb="6">
      <t>ドウミャク</t>
    </rPh>
    <rPh sb="6" eb="8">
      <t>ケッセン</t>
    </rPh>
    <rPh sb="8" eb="9">
      <t>テキ</t>
    </rPh>
    <rPh sb="9" eb="10">
      <t>ジョ</t>
    </rPh>
    <rPh sb="10" eb="11">
      <t>ジュツ</t>
    </rPh>
    <phoneticPr fontId="3"/>
  </si>
  <si>
    <t>　(2)下肢の非解剖学的バイパス術</t>
    <rPh sb="4" eb="6">
      <t>カシ</t>
    </rPh>
    <rPh sb="7" eb="8">
      <t>ヒ</t>
    </rPh>
    <rPh sb="8" eb="10">
      <t>カイボウ</t>
    </rPh>
    <rPh sb="10" eb="11">
      <t>ガク</t>
    </rPh>
    <rPh sb="11" eb="12">
      <t>テキ</t>
    </rPh>
    <rPh sb="16" eb="17">
      <t>ジュツ</t>
    </rPh>
    <phoneticPr fontId="3"/>
  </si>
  <si>
    <t>　(3)末梢動脈瘤手術</t>
    <rPh sb="4" eb="6">
      <t>マッショウ</t>
    </rPh>
    <rPh sb="6" eb="9">
      <t>ドウミャクリュウ</t>
    </rPh>
    <rPh sb="9" eb="11">
      <t>シュジュツ</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</si>
  <si>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</si>
  <si>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</si>
  <si>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</si>
  <si>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　(1)血管アクセス手術</t>
    <rPh sb="4" eb="6">
      <t>ケッカン</t>
    </rPh>
    <rPh sb="10" eb="12">
      <t>シュジュツ</t>
    </rPh>
    <phoneticPr fontId="3"/>
  </si>
  <si>
    <t>合　　　　計</t>
    <rPh sb="0" eb="6">
      <t>ゴウケイ</t>
    </rPh>
    <phoneticPr fontId="3"/>
  </si>
  <si>
    <t>１．先天性心疾患</t>
  </si>
  <si>
    <t>　(1)体－肺動脈短絡術</t>
  </si>
  <si>
    <t>　(2)CoA手術</t>
  </si>
  <si>
    <t>　(4)PAPVR修復術</t>
  </si>
  <si>
    <t>　(5)AVSD（partial）手術</t>
  </si>
  <si>
    <t>　(6)バルサルバ洞動脈瘤手術</t>
  </si>
  <si>
    <t>　(7)DCRV手術</t>
  </si>
  <si>
    <t>　(8)右室流出路形成術</t>
  </si>
  <si>
    <t>　(9)大動脈弁切開術</t>
  </si>
  <si>
    <t>　(10)冠状動脈瘻手術</t>
  </si>
  <si>
    <t>　(11)両方向性Glenn手術</t>
  </si>
  <si>
    <t>２．弁膜症</t>
    <rPh sb="2" eb="5">
      <t>ベンマクショウ</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</si>
  <si>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</si>
  <si>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</si>
  <si>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</si>
  <si>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</si>
  <si>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(1)CABG(1枝)</t>
    <rPh sb="10" eb="11">
      <t>エダ</t>
    </rPh>
    <phoneticPr fontId="3"/>
  </si>
  <si>
    <t>４．その他の心疾患手術</t>
    <rPh sb="4" eb="5">
      <t>タ</t>
    </rPh>
    <rPh sb="6" eb="7">
      <t>シンゾウ</t>
    </rPh>
    <rPh sb="7" eb="9">
      <t>シッカン</t>
    </rPh>
    <rPh sb="9" eb="11">
      <t>シュジュツ</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</si>
  <si>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</si>
  <si>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</si>
  <si>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</si>
  <si>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</si>
  <si>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</si>
  <si>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</si>
  <si>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６．動脈</t>
    <rPh sb="2" eb="4">
      <t>ドウミャク</t>
    </rPh>
    <phoneticPr fontId="3"/>
  </si>
  <si>
    <t>　(2)上肢の血行再建術（腋窩動脈含む）</t>
    <rPh sb="4" eb="6">
      <t>ジョウシ</t>
    </rPh>
    <rPh sb="7" eb="9">
      <t>ケッコウ</t>
    </rPh>
    <rPh sb="9" eb="11">
      <t>サイケン</t>
    </rPh>
    <rPh sb="11" eb="12">
      <t>ジュツ</t>
    </rPh>
    <phoneticPr fontId="3"/>
  </si>
  <si>
    <t>７．静脈</t>
    <rPh sb="2" eb="4">
      <t>ジョウミャク</t>
    </rPh>
    <phoneticPr fontId="3"/>
  </si>
  <si>
    <t>　(1)末梢静脈血行再建術</t>
    <rPh sb="4" eb="6">
      <t>マッショウ</t>
    </rPh>
    <rPh sb="6" eb="8">
      <t>ジョウミャク</t>
    </rPh>
    <rPh sb="8" eb="10">
      <t>ケッコウ</t>
    </rPh>
    <rPh sb="10" eb="12">
      <t>サイケン</t>
    </rPh>
    <rPh sb="12" eb="13">
      <t>ジュツ</t>
    </rPh>
    <phoneticPr fontId="3"/>
  </si>
  <si>
    <t>　(3)血管アクセス手術</t>
    <rPh sb="4" eb="6">
      <t>ケッカン</t>
    </rPh>
    <rPh sb="10" eb="12">
      <t>シュジュツ</t>
    </rPh>
    <phoneticPr fontId="3"/>
  </si>
  <si>
    <t>９．これに準ずる手術</t>
    <rPh sb="5" eb="6">
      <t>ジュン</t>
    </rPh>
    <rPh sb="8" eb="10">
      <t>シュジュツ</t>
    </rPh>
    <phoneticPr fontId="3"/>
  </si>
  <si>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</si>
  <si>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</si>
  <si>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</si>
  <si>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</si>
  <si>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</si>
  <si>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</si>
  <si>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</si>
  <si>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</si>
  <si>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</si>
  <si>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</si>
  <si>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</si>
  <si>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</si>
  <si>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</si>
  <si>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</si>
  <si>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(15)VSD（多発型）閉鎖術</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</si>
  <si>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</si>
  <si>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</si>
  <si>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</si>
  <si>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</si>
  <si>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</si>
  <si>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(6)TAVR（TAVI）（開胸を伴う）</t>
    <phoneticPr fontId="3"/>
  </si>
  <si>
    <t>　(1)CABG(2枝以上)</t>
    <rPh sb="10" eb="11">
      <t>エダ</t>
    </rPh>
    <rPh sb="11" eb="13">
      <t>イジョウ</t>
    </rPh>
    <phoneticPr fontId="3"/>
  </si>
  <si>
    <t>４．その他の心疾患手術</t>
    <rPh sb="4" eb="5">
      <t>タ</t>
    </rPh>
    <rPh sb="6" eb="7">
      <t>シン</t>
    </rPh>
    <rPh sb="7" eb="9">
      <t>シッカン</t>
    </rPh>
    <rPh sb="9" eb="11">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</si>
  <si>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</si>
  <si>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</si>
  <si>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</si>
  <si>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</si>
  <si>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</si>
  <si>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</si>
  <si>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</si>
  <si>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</si>
  <si>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</si>
  <si>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　(1)下腿３分枝以下の血行再建術</t>
  </si>
  <si>
    <t>　(2)頸動脈内膜摘除術</t>
  </si>
  <si>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</si>
  <si>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3"/>
  </si>
  <si>
    <t>合　　　　　計</t>
    <rPh sb="0" eb="7">
      <t>ゴウケイ</t>
    </rPh>
    <phoneticPr fontId="3"/>
  </si>
  <si>
    <t>１．先天性心疾患（乳児）</t>
    <rPh sb="2" eb="5">
      <t>センテンセイ</t>
    </rPh>
    <rPh sb="5" eb="8">
      <t>シンシッカン</t>
    </rPh>
    <rPh sb="9" eb="11">
      <t>ニュウジ</t>
    </rPh>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</si>
  <si>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</si>
  <si>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</si>
  <si>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</si>
  <si>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</si>
  <si>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</si>
  <si>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</si>
  <si>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</si>
  <si>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(5)外膜嚢腫手術</t>
    <phoneticPr fontId="3"/>
  </si>
  <si>
    <t>　(6)動脈グラフト採取術</t>
    <phoneticPr fontId="3"/>
  </si>
  <si>
    <t>　(7)静脈グラフト採取術</t>
    <phoneticPr fontId="3"/>
  </si>
  <si>
    <t>　(8)IABP,PCPS,ECMO外科的挿入又は抜去</t>
    <phoneticPr fontId="3"/>
  </si>
  <si>
    <t>　(4)TAVR(TAVI)(開胸を伴わない)</t>
    <phoneticPr fontId="3"/>
  </si>
  <si>
    <t>　(8)分枝再建を伴うステントグラフト内挿術</t>
    <phoneticPr fontId="3"/>
  </si>
  <si>
    <t>　(1)体－肺動脈短絡術(乳児)</t>
  </si>
  <si>
    <t>　(2)CoA手術(乳児)</t>
  </si>
  <si>
    <t>　(3)VSD（膜様部／筋性部単独型）閉鎖術(乳児)</t>
  </si>
  <si>
    <t>　(4)PAPVR修復術(乳児)</t>
  </si>
  <si>
    <t>　(5)AVSD（partial）手術(乳児)</t>
  </si>
  <si>
    <t>　(6)バルサルバ洞動脈瘤手術(乳児)</t>
  </si>
  <si>
    <t>　(7)DCRV手術(乳児)</t>
  </si>
  <si>
    <t>　(8)右室流出路形成術(乳児)</t>
  </si>
  <si>
    <t>　(9)大動脈弁切開術(乳児)</t>
  </si>
  <si>
    <t>　(10)冠状動脈瘻手術(乳児)</t>
  </si>
  <si>
    <t>　(11)両方向性Glenn手術(乳児)</t>
  </si>
  <si>
    <t>　(6)肺動脈絞扼術（左右両側肺動脈）(乳児)</t>
    <phoneticPr fontId="3"/>
  </si>
  <si>
    <t>　(5)肺動脈絞扼術（主肺動脈）(乳児)</t>
    <phoneticPr fontId="3"/>
  </si>
  <si>
    <t>　(1)PDA手術(乳児)</t>
    <phoneticPr fontId="3"/>
  </si>
  <si>
    <t>　(2)ASD閉鎖術(乳児)</t>
    <phoneticPr fontId="3"/>
  </si>
  <si>
    <t>　(3)VSD(肺動脈弁下単独型)閉鎖術(乳児)</t>
    <phoneticPr fontId="3"/>
  </si>
  <si>
    <t>　(4)肺動脈弁切開術(乳児)</t>
    <phoneticPr fontId="3"/>
  </si>
  <si>
    <t>件数
(総数)</t>
    <rPh sb="0" eb="2">
      <t>ケンスウ</t>
    </rPh>
    <rPh sb="4" eb="6">
      <t>ソウスウ</t>
    </rPh>
    <phoneticPr fontId="3"/>
  </si>
  <si>
    <t>内16歳
未満</t>
    <rPh sb="0" eb="1">
      <t>ウチ</t>
    </rPh>
    <rPh sb="3" eb="4">
      <t>サイ</t>
    </rPh>
    <rPh sb="5" eb="7">
      <t>ミマン</t>
    </rPh>
    <phoneticPr fontId="3"/>
  </si>
  <si>
    <t>専門医更新・様式３</t>
    <rPh sb="0" eb="3">
      <t>センモンイ</t>
    </rPh>
    <rPh sb="3" eb="5">
      <t>コウシン</t>
    </rPh>
    <rPh sb="6" eb="8">
      <t>ヨウシキ</t>
    </rPh>
    <phoneticPr fontId="4"/>
  </si>
  <si>
    <t>専門医更新・様式２</t>
    <rPh sb="0" eb="3">
      <t>センモンイ</t>
    </rPh>
    <rPh sb="3" eb="5">
      <t>コウシン</t>
    </rPh>
    <phoneticPr fontId="4"/>
  </si>
  <si>
    <t>3学会構成 心臓血管外科専門医認定機構</t>
    <rPh sb="1" eb="3">
      <t>ガッカイ</t>
    </rPh>
    <rPh sb="3" eb="5">
      <t>コウセイ</t>
    </rPh>
    <rPh sb="6" eb="8">
      <t>シンゾウ</t>
    </rPh>
    <rPh sb="8" eb="10">
      <t>ケッカン</t>
    </rPh>
    <rPh sb="10" eb="12">
      <t>ゲカ</t>
    </rPh>
    <rPh sb="12" eb="15">
      <t>センモンイ</t>
    </rPh>
    <rPh sb="15" eb="17">
      <t>ニンテイ</t>
    </rPh>
    <rPh sb="17" eb="19">
      <t>キコウ</t>
    </rPh>
    <phoneticPr fontId="4"/>
  </si>
  <si>
    <t>専門医更新・様式４－１</t>
    <rPh sb="0" eb="3">
      <t>センモンイ</t>
    </rPh>
    <rPh sb="3" eb="5">
      <t>コウシン</t>
    </rPh>
    <phoneticPr fontId="4"/>
  </si>
  <si>
    <t>専門医更新・様式４－５</t>
    <rPh sb="0" eb="3">
      <t>センモンイ</t>
    </rPh>
    <rPh sb="3" eb="5">
      <t>コウシン</t>
    </rPh>
    <phoneticPr fontId="4"/>
  </si>
  <si>
    <t>専門医更新・様式４－４</t>
    <rPh sb="0" eb="3">
      <t>センモンイ</t>
    </rPh>
    <rPh sb="3" eb="5">
      <t>コウシン</t>
    </rPh>
    <phoneticPr fontId="4"/>
  </si>
  <si>
    <t>専門医更新・様式４－３</t>
    <rPh sb="0" eb="3">
      <t>センモンイ</t>
    </rPh>
    <rPh sb="3" eb="5">
      <t>コウシン</t>
    </rPh>
    <phoneticPr fontId="4"/>
  </si>
  <si>
    <t>専門医更新・様式４－２</t>
    <rPh sb="0" eb="3">
      <t>センモンイ</t>
    </rPh>
    <rPh sb="3" eb="5">
      <t>コウシン</t>
    </rPh>
    <phoneticPr fontId="4"/>
  </si>
  <si>
    <t>合　　計</t>
    <rPh sb="0" eb="1">
      <t>ゴウ</t>
    </rPh>
    <rPh sb="3" eb="4">
      <t>ケイ</t>
    </rPh>
    <phoneticPr fontId="3"/>
  </si>
  <si>
    <t>先天性心疾患の扱い</t>
    <rPh sb="0" eb="3">
      <t>センテンセイ</t>
    </rPh>
    <rPh sb="3" eb="6">
      <t>シンシッカン</t>
    </rPh>
    <rPh sb="7" eb="8">
      <t>アツカ</t>
    </rPh>
    <phoneticPr fontId="3"/>
  </si>
  <si>
    <t>(2)</t>
  </si>
  <si>
    <t>(3)</t>
  </si>
  <si>
    <r>
      <t>乳児（</t>
    </r>
    <r>
      <rPr>
        <sz val="10"/>
        <color rgb="FFFF0000"/>
        <rFont val="ＭＳ 明朝"/>
        <family val="1"/>
        <charset val="128"/>
      </rPr>
      <t>1歳未満</t>
    </r>
    <r>
      <rPr>
        <sz val="10"/>
        <rFont val="ＭＳ 明朝"/>
        <family val="1"/>
        <charset val="128"/>
      </rPr>
      <t>）手術は、難易度を一つ上げることができる。</t>
    </r>
    <rPh sb="0" eb="2">
      <t>ニュウジ</t>
    </rPh>
    <rPh sb="4" eb="5">
      <t>サイ</t>
    </rPh>
    <rPh sb="5" eb="7">
      <t>ミマン</t>
    </rPh>
    <rPh sb="8" eb="10">
      <t>シュジュツ</t>
    </rPh>
    <rPh sb="12" eb="15">
      <t>ナンイド</t>
    </rPh>
    <rPh sb="16" eb="17">
      <t>ヒト</t>
    </rPh>
    <rPh sb="18" eb="19">
      <t>ア</t>
    </rPh>
    <phoneticPr fontId="3"/>
  </si>
  <si>
    <t>※難易度A→B</t>
  </si>
  <si>
    <t>※難易度B→C</t>
  </si>
  <si>
    <t>「修練指導者」資格保持者の扱い</t>
    <rPh sb="1" eb="3">
      <t>シュウレン</t>
    </rPh>
    <rPh sb="3" eb="6">
      <t>シドウシャ</t>
    </rPh>
    <rPh sb="7" eb="9">
      <t>シカク</t>
    </rPh>
    <rPh sb="9" eb="12">
      <t>ホジシャ</t>
    </rPh>
    <rPh sb="13" eb="14">
      <t>アツカ</t>
    </rPh>
    <phoneticPr fontId="3"/>
  </si>
  <si>
    <t>A-5 &amp; A-6 疾患の扱い</t>
    <rPh sb="10" eb="12">
      <t>シッカン</t>
    </rPh>
    <rPh sb="13" eb="14">
      <t>アツカ</t>
    </rPh>
    <phoneticPr fontId="3"/>
  </si>
  <si>
    <t>上記「先天性心疾患」「A-5 &amp; A-6 疾患」の扱いに加え、</t>
    <rPh sb="0" eb="2">
      <t>ジョウキ</t>
    </rPh>
    <rPh sb="3" eb="6">
      <t>センテンセイ</t>
    </rPh>
    <rPh sb="6" eb="9">
      <t>シンシッカン</t>
    </rPh>
    <rPh sb="21" eb="23">
      <t>シッカン</t>
    </rPh>
    <rPh sb="25" eb="26">
      <t>アツカ</t>
    </rPh>
    <rPh sb="28" eb="29">
      <t>クワ</t>
    </rPh>
    <phoneticPr fontId="3"/>
  </si>
  <si>
    <r>
      <t>指導的助手で手術を行った場合、</t>
    </r>
    <r>
      <rPr>
        <u/>
        <sz val="10"/>
        <rFont val="ＭＳ 明朝"/>
        <family val="1"/>
        <charset val="128"/>
      </rPr>
      <t>2倍カウント</t>
    </r>
    <rPh sb="0" eb="3">
      <t>シドウテキ</t>
    </rPh>
    <rPh sb="3" eb="5">
      <t>ジョシュ</t>
    </rPh>
    <rPh sb="6" eb="8">
      <t>シュジュツ</t>
    </rPh>
    <rPh sb="9" eb="10">
      <t>オコナ</t>
    </rPh>
    <rPh sb="12" eb="14">
      <t>バアイ</t>
    </rPh>
    <rPh sb="16" eb="17">
      <t>バイ</t>
    </rPh>
    <phoneticPr fontId="3"/>
  </si>
  <si>
    <t>※A-5 &amp; A-6 疾患であれば ×0.2となる</t>
    <rPh sb="11" eb="13">
      <t>シッカン</t>
    </rPh>
    <phoneticPr fontId="3"/>
  </si>
  <si>
    <t>※ただし16歳未満の手術であっても係数は2.0を上限とする</t>
    <rPh sb="6" eb="7">
      <t>サイ</t>
    </rPh>
    <rPh sb="7" eb="9">
      <t>ミマン</t>
    </rPh>
    <rPh sb="10" eb="12">
      <t>シュジュツ</t>
    </rPh>
    <rPh sb="17" eb="19">
      <t>ケイスウ</t>
    </rPh>
    <rPh sb="24" eb="26">
      <t>ジョウゲン</t>
    </rPh>
    <phoneticPr fontId="3"/>
  </si>
  <si>
    <t>うち先天性
(小児)心疾患</t>
    <rPh sb="2" eb="4">
      <t>センテン</t>
    </rPh>
    <rPh sb="4" eb="5">
      <t>セイ</t>
    </rPh>
    <rPh sb="7" eb="9">
      <t>ショウニ</t>
    </rPh>
    <rPh sb="10" eb="13">
      <t>シンシッカン</t>
    </rPh>
    <phoneticPr fontId="8"/>
  </si>
  <si>
    <t>　(3)VSD（膜様部／筋性部単独型）閉鎖術</t>
    <phoneticPr fontId="3"/>
  </si>
  <si>
    <r>
      <t>専 門 医 更 新 申 請 書</t>
    </r>
    <r>
      <rPr>
        <b/>
        <sz val="12"/>
        <color indexed="8"/>
        <rFont val="ＭＳ 明朝"/>
        <family val="1"/>
        <charset val="128"/>
      </rPr>
      <t xml:space="preserve"> （</t>
    </r>
    <r>
      <rPr>
        <b/>
        <sz val="8"/>
        <color indexed="8"/>
        <rFont val="ＭＳ 明朝"/>
        <family val="1"/>
        <charset val="128"/>
      </rPr>
      <t xml:space="preserve"> </t>
    </r>
    <r>
      <rPr>
        <b/>
        <sz val="12"/>
        <color indexed="8"/>
        <rFont val="ＭＳ 明朝"/>
        <family val="1"/>
        <charset val="128"/>
      </rPr>
      <t>修</t>
    </r>
    <r>
      <rPr>
        <b/>
        <sz val="8"/>
        <color indexed="8"/>
        <rFont val="ＭＳ 明朝"/>
        <family val="1"/>
        <charset val="128"/>
      </rPr>
      <t xml:space="preserve"> </t>
    </r>
    <r>
      <rPr>
        <b/>
        <sz val="12"/>
        <color indexed="8"/>
        <rFont val="ＭＳ 明朝"/>
        <family val="1"/>
        <charset val="128"/>
      </rPr>
      <t>練</t>
    </r>
    <r>
      <rPr>
        <b/>
        <sz val="8"/>
        <color indexed="8"/>
        <rFont val="ＭＳ 明朝"/>
        <family val="1"/>
        <charset val="128"/>
      </rPr>
      <t xml:space="preserve"> </t>
    </r>
    <r>
      <rPr>
        <b/>
        <sz val="12"/>
        <color indexed="8"/>
        <rFont val="ＭＳ 明朝"/>
        <family val="1"/>
        <charset val="128"/>
      </rPr>
      <t>指</t>
    </r>
    <r>
      <rPr>
        <b/>
        <sz val="8"/>
        <color indexed="8"/>
        <rFont val="ＭＳ 明朝"/>
        <family val="1"/>
        <charset val="128"/>
      </rPr>
      <t xml:space="preserve"> </t>
    </r>
    <r>
      <rPr>
        <b/>
        <sz val="12"/>
        <color indexed="8"/>
        <rFont val="ＭＳ 明朝"/>
        <family val="1"/>
        <charset val="128"/>
      </rPr>
      <t>導</t>
    </r>
    <r>
      <rPr>
        <b/>
        <sz val="8"/>
        <color indexed="8"/>
        <rFont val="ＭＳ 明朝"/>
        <family val="1"/>
        <charset val="128"/>
      </rPr>
      <t xml:space="preserve"> </t>
    </r>
    <r>
      <rPr>
        <b/>
        <sz val="12"/>
        <color indexed="8"/>
        <rFont val="ＭＳ 明朝"/>
        <family val="1"/>
        <charset val="128"/>
      </rPr>
      <t>者</t>
    </r>
    <r>
      <rPr>
        <b/>
        <sz val="8"/>
        <color indexed="8"/>
        <rFont val="ＭＳ 明朝"/>
        <family val="1"/>
        <charset val="128"/>
      </rPr>
      <t xml:space="preserve"> </t>
    </r>
    <r>
      <rPr>
        <b/>
        <sz val="12"/>
        <color indexed="8"/>
        <rFont val="ＭＳ 明朝"/>
        <family val="1"/>
        <charset val="128"/>
      </rPr>
      <t>用</t>
    </r>
    <r>
      <rPr>
        <b/>
        <sz val="8"/>
        <color indexed="8"/>
        <rFont val="ＭＳ 明朝"/>
        <family val="1"/>
        <charset val="128"/>
      </rPr>
      <t xml:space="preserve"> </t>
    </r>
    <r>
      <rPr>
        <b/>
        <sz val="12"/>
        <color indexed="8"/>
        <rFont val="ＭＳ 明朝"/>
        <family val="1"/>
        <charset val="128"/>
      </rPr>
      <t>）</t>
    </r>
    <rPh sb="0" eb="1">
      <t>セン</t>
    </rPh>
    <rPh sb="2" eb="3">
      <t>モン</t>
    </rPh>
    <rPh sb="4" eb="5">
      <t>イ</t>
    </rPh>
    <rPh sb="6" eb="7">
      <t>サラ</t>
    </rPh>
    <rPh sb="8" eb="9">
      <t>シン</t>
    </rPh>
    <rPh sb="10" eb="11">
      <t>サル</t>
    </rPh>
    <rPh sb="12" eb="13">
      <t>ショウ</t>
    </rPh>
    <rPh sb="14" eb="15">
      <t>ショ</t>
    </rPh>
    <rPh sb="18" eb="19">
      <t>オサム</t>
    </rPh>
    <rPh sb="20" eb="21">
      <t>ネリ</t>
    </rPh>
    <rPh sb="22" eb="23">
      <t>ユビ</t>
    </rPh>
    <rPh sb="24" eb="25">
      <t>シルベ</t>
    </rPh>
    <rPh sb="26" eb="27">
      <t>モノ</t>
    </rPh>
    <rPh sb="28" eb="29">
      <t>ヨウ</t>
    </rPh>
    <phoneticPr fontId="3"/>
  </si>
  <si>
    <r>
      <t xml:space="preserve">手術経験実績：総点数表 </t>
    </r>
    <r>
      <rPr>
        <b/>
        <sz val="14"/>
        <color indexed="8"/>
        <rFont val="ＭＳ 明朝"/>
        <family val="1"/>
        <charset val="128"/>
      </rPr>
      <t>（修練指導者用）</t>
    </r>
    <rPh sb="0" eb="2">
      <t>シュジュツ</t>
    </rPh>
    <rPh sb="2" eb="4">
      <t>ケイケン</t>
    </rPh>
    <rPh sb="4" eb="6">
      <t>ジッセキ</t>
    </rPh>
    <rPh sb="7" eb="9">
      <t>ソウテン</t>
    </rPh>
    <rPh sb="9" eb="11">
      <t>スウヒョウ</t>
    </rPh>
    <rPh sb="13" eb="15">
      <t>シュウレン</t>
    </rPh>
    <rPh sb="15" eb="18">
      <t>シドウシャ</t>
    </rPh>
    <rPh sb="18" eb="19">
      <t>ヨウ</t>
    </rPh>
    <phoneticPr fontId="4"/>
  </si>
  <si>
    <r>
      <t>　　履 歴 書</t>
    </r>
    <r>
      <rPr>
        <b/>
        <sz val="12"/>
        <color indexed="8"/>
        <rFont val="ＭＳ 明朝"/>
        <family val="1"/>
        <charset val="128"/>
      </rPr>
      <t xml:space="preserve"> </t>
    </r>
    <r>
      <rPr>
        <b/>
        <sz val="14"/>
        <color indexed="8"/>
        <rFont val="ＭＳ 明朝"/>
        <family val="1"/>
        <charset val="128"/>
      </rPr>
      <t>（修練指導者用）</t>
    </r>
    <rPh sb="2" eb="3">
      <t>クツ</t>
    </rPh>
    <rPh sb="4" eb="5">
      <t>レキ</t>
    </rPh>
    <rPh sb="6" eb="7">
      <t>ショ</t>
    </rPh>
    <rPh sb="9" eb="10">
      <t>オサム</t>
    </rPh>
    <rPh sb="10" eb="11">
      <t>ネリ</t>
    </rPh>
    <rPh sb="11" eb="12">
      <t>ユビ</t>
    </rPh>
    <rPh sb="12" eb="13">
      <t>シルベ</t>
    </rPh>
    <rPh sb="13" eb="14">
      <t>モノ</t>
    </rPh>
    <rPh sb="14" eb="15">
      <t>ヨウ</t>
    </rPh>
    <phoneticPr fontId="3"/>
  </si>
  <si>
    <r>
      <t>臨床修練実績表　難易度(A)用</t>
    </r>
    <r>
      <rPr>
        <b/>
        <sz val="14"/>
        <rFont val="ＭＳ 明朝"/>
        <family val="1"/>
        <charset val="128"/>
      </rPr>
      <t>（修練指導者用）</t>
    </r>
    <rPh sb="0" eb="2">
      <t>リンショウ</t>
    </rPh>
    <rPh sb="2" eb="4">
      <t>シュウレン</t>
    </rPh>
    <rPh sb="4" eb="6">
      <t>ジッセキ</t>
    </rPh>
    <rPh sb="6" eb="7">
      <t>ヒョウ</t>
    </rPh>
    <rPh sb="8" eb="10">
      <t>ナンイ</t>
    </rPh>
    <rPh sb="10" eb="11">
      <t>ド</t>
    </rPh>
    <rPh sb="14" eb="15">
      <t>ヨウ</t>
    </rPh>
    <rPh sb="16" eb="18">
      <t>シュウレン</t>
    </rPh>
    <rPh sb="18" eb="22">
      <t>シドウシャヨウ</t>
    </rPh>
    <phoneticPr fontId="4"/>
  </si>
  <si>
    <r>
      <t xml:space="preserve"> 臨床修練実績表　難易度(B)用 (1)</t>
    </r>
    <r>
      <rPr>
        <b/>
        <sz val="14"/>
        <rFont val="ＭＳ 明朝"/>
        <family val="1"/>
        <charset val="128"/>
      </rPr>
      <t xml:space="preserve"> （修練指導者用）</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</si>
  <si>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(2)</t>
    </r>
    <r>
      <rPr>
        <b/>
        <sz val="14"/>
        <rFont val="ＭＳ 明朝"/>
        <family val="1"/>
        <charset val="128"/>
      </rPr>
      <t xml:space="preserve"> （修練指導者用）</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</si>
  <si>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難易度(C)用 (1)</t>
    </r>
    <r>
      <rPr>
        <b/>
        <sz val="14"/>
        <rFont val="ＭＳ 明朝"/>
        <family val="1"/>
        <charset val="128"/>
      </rPr>
      <t xml:space="preserve"> （修練指導者用）</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</si>
  <si>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難易度(C)用 (2)</t>
    </r>
    <r>
      <rPr>
        <b/>
        <sz val="14"/>
        <rFont val="ＭＳ 明朝"/>
        <family val="1"/>
        <charset val="128"/>
      </rPr>
      <t xml:space="preserve"> （修練指導者用）</t>
    </r>
    <rPh sb="1" eb="3">
      <t>リンショウ</t>
    </rPh>
    <rPh sb="3" eb="5">
      <t>シュウレン</t>
    </rPh>
    <rPh sb="5" eb="7">
      <t>ジッセキ</t>
    </rPh>
    <rPh sb="7" eb="8">
      <t>ヒョウ</t>
    </rPh>
    <rPh sb="9" eb="11">
      <t>ナンイ</t>
    </rPh>
    <rPh sb="11" eb="12">
      <t>ド</t>
    </rPh>
    <rPh sb="15" eb="16">
      <t>ヨウ</t>
    </rPh>
    <phoneticPr fontId="4"/>
  </si>
  <si>
    <t>外科専門医 有効期限年月日</t>
    <rPh sb="0" eb="2">
      <t>ゲカ</t>
    </rPh>
    <rPh sb="2" eb="5">
      <t>センモンイ</t>
    </rPh>
    <rPh sb="6" eb="8">
      <t>ユウコウ</t>
    </rPh>
    <rPh sb="8" eb="10">
      <t>キゲン</t>
    </rPh>
    <rPh sb="10" eb="13">
      <t>ネンガッピ</t>
    </rPh>
    <phoneticPr fontId="3"/>
  </si>
  <si>
    <t>専門医更新・様式４－７</t>
    <rPh sb="0" eb="3">
      <t>センモンイ</t>
    </rPh>
    <rPh sb="3" eb="5">
      <t>コウシン</t>
    </rPh>
    <phoneticPr fontId="4"/>
  </si>
  <si>
    <t>専門医更新・様式４－６</t>
    <rPh sb="0" eb="3">
      <t>センモンイ</t>
    </rPh>
    <rPh sb="3" eb="5">
      <t>コウシン</t>
    </rPh>
    <phoneticPr fontId="4"/>
  </si>
  <si>
    <t>１．論文：</t>
    <rPh sb="2" eb="4">
      <t>ロンブン</t>
    </rPh>
    <phoneticPr fontId="3"/>
  </si>
  <si>
    <t>⑧　添付の手術記録は、右肩または左肩に番号を振り、この表のNo.欄と一致させること。</t>
    <rPh sb="2" eb="4">
      <t>テンプ</t>
    </rPh>
    <rPh sb="5" eb="7">
      <t>シュジュツ</t>
    </rPh>
    <rPh sb="7" eb="9">
      <t>キロク</t>
    </rPh>
    <rPh sb="11" eb="13">
      <t>ミギカタ</t>
    </rPh>
    <rPh sb="16" eb="18">
      <t>ヒダリカタ</t>
    </rPh>
    <rPh sb="19" eb="21">
      <t>バンゴウ</t>
    </rPh>
    <rPh sb="22" eb="23">
      <t>フ</t>
    </rPh>
    <rPh sb="27" eb="28">
      <t>ヒョウ</t>
    </rPh>
    <rPh sb="32" eb="33">
      <t>ラン</t>
    </rPh>
    <rPh sb="34" eb="36">
      <t>イッチ</t>
    </rPh>
    <phoneticPr fontId="3"/>
  </si>
  <si>
    <t>④　なお、手術の内容は手術術式難易度（A）（B）（C）にあげられているものとします。難易度別カテゴリーNo.は、A-1, C-1のように</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</si>
  <si>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手術日
年/月/日</t>
    <phoneticPr fontId="3"/>
  </si>
  <si>
    <t>手術名</t>
    <phoneticPr fontId="3"/>
  </si>
  <si>
    <t>乳児</t>
    <rPh sb="0" eb="2">
      <t>ニュウジ</t>
    </rPh>
    <phoneticPr fontId="3"/>
  </si>
  <si>
    <t>No.</t>
    <phoneticPr fontId="3"/>
  </si>
  <si>
    <t>シートNo．</t>
    <phoneticPr fontId="3"/>
  </si>
  <si>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3"/>
  </si>
  <si>
    <t>２．学会：</t>
    <rPh sb="2" eb="4">
      <t>ガッカイ</t>
    </rPh>
    <phoneticPr fontId="3"/>
  </si>
  <si>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3"/>
  </si>
  <si>
    <t>３．学会卒後教育セミナー・Postgraduate Course等への参加：</t>
    <rPh sb="2" eb="4">
      <t>ガッカイ</t>
    </rPh>
    <rPh sb="4" eb="5">
      <t>ソツ</t>
    </rPh>
    <rPh sb="5" eb="6">
      <t>ゴ</t>
    </rPh>
    <rPh sb="6" eb="8">
      <t>キョウイク</t>
    </rPh>
    <rPh sb="32" eb="33">
      <t>トウ</t>
    </rPh>
    <rPh sb="35" eb="37">
      <t>サンカ</t>
    </rPh>
    <phoneticPr fontId="3"/>
  </si>
  <si>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3"/>
  </si>
  <si>
    <t>４．医療安全講習会：</t>
    <rPh sb="2" eb="4">
      <t>イリョウ</t>
    </rPh>
    <rPh sb="4" eb="6">
      <t>アンゼン</t>
    </rPh>
    <rPh sb="6" eb="9">
      <t>コウシュウカイ</t>
    </rPh>
    <phoneticPr fontId="3"/>
  </si>
  <si>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3"/>
  </si>
  <si>
    <t>著者名</t>
    <phoneticPr fontId="3"/>
  </si>
  <si>
    <t>参加年月</t>
    <phoneticPr fontId="3"/>
  </si>
  <si>
    <r>
      <t xml:space="preserve"> 心臓血管外科に関する学術業績 </t>
    </r>
    <r>
      <rPr>
        <b/>
        <sz val="14"/>
        <color indexed="8"/>
        <rFont val="ＭＳ 明朝"/>
        <family val="1"/>
        <charset val="128"/>
      </rPr>
      <t>（修練指導者用）</t>
    </r>
    <rPh sb="1" eb="3">
      <t>シンゾウ</t>
    </rPh>
    <rPh sb="3" eb="5">
      <t>ケッカン</t>
    </rPh>
    <rPh sb="5" eb="7">
      <t>ゲカ</t>
    </rPh>
    <rPh sb="8" eb="9">
      <t>カン</t>
    </rPh>
    <rPh sb="11" eb="13">
      <t>ガクジュツ</t>
    </rPh>
    <rPh sb="13" eb="15">
      <t>ギョウセキ</t>
    </rPh>
    <phoneticPr fontId="3"/>
  </si>
  <si>
    <t>＊合計欄にはそれぞれ小児症例による係数が含まれています</t>
    <rPh sb="1" eb="3">
      <t>ゴウケイ</t>
    </rPh>
    <rPh sb="3" eb="4">
      <t>ラン</t>
    </rPh>
    <rPh sb="10" eb="12">
      <t>ショウニ</t>
    </rPh>
    <rPh sb="12" eb="14">
      <t>ショウレイ</t>
    </rPh>
    <rPh sb="17" eb="19">
      <t>ケイスウ</t>
    </rPh>
    <rPh sb="20" eb="21">
      <t>フク</t>
    </rPh>
    <phoneticPr fontId="3"/>
  </si>
  <si>
    <t>＊難易度Aの件数欄にはA-5、A-6症例による係数が含まれています</t>
    <rPh sb="1" eb="4">
      <t>ナンイド</t>
    </rPh>
    <rPh sb="6" eb="8">
      <t>ケンスウ</t>
    </rPh>
    <rPh sb="8" eb="9">
      <t>ラン</t>
    </rPh>
    <rPh sb="18" eb="20">
      <t>ショウレイ</t>
    </rPh>
    <rPh sb="23" eb="25">
      <t>ケイスウ</t>
    </rPh>
    <rPh sb="26" eb="27">
      <t>フク</t>
    </rPh>
    <phoneticPr fontId="3"/>
  </si>
  <si>
    <t xml:space="preserve"> NEW</t>
    <phoneticPr fontId="3"/>
  </si>
  <si>
    <t>&gt;&gt;症例件数カウント条件について</t>
    <phoneticPr fontId="3"/>
  </si>
  <si>
    <t>(1)</t>
    <phoneticPr fontId="3"/>
  </si>
  <si>
    <t>「先天性心疾患」の手術を行った場合、1.4の係数をかけることができる。</t>
    <rPh sb="1" eb="4">
      <t>センテンセイ</t>
    </rPh>
    <rPh sb="4" eb="7">
      <t>シンシッカン</t>
    </rPh>
    <rPh sb="9" eb="11">
      <t>シュジュツ</t>
    </rPh>
    <rPh sb="12" eb="13">
      <t>オコナ</t>
    </rPh>
    <rPh sb="15" eb="17">
      <t>バアイ</t>
    </rPh>
    <rPh sb="22" eb="24">
      <t>ケイスウ</t>
    </rPh>
    <phoneticPr fontId="3"/>
  </si>
  <si>
    <t>「弁膜症」「虚血性心疾患」「その他の心疾患術式」「大動脈手術」で、</t>
    <phoneticPr fontId="3"/>
  </si>
  <si>
    <r>
      <rPr>
        <sz val="10"/>
        <color rgb="FFFF0000"/>
        <rFont val="ＭＳ 明朝"/>
        <family val="1"/>
        <charset val="128"/>
      </rPr>
      <t>16歳未満に対して</t>
    </r>
    <r>
      <rPr>
        <sz val="10"/>
        <rFont val="ＭＳ 明朝"/>
        <family val="1"/>
        <charset val="128"/>
      </rPr>
      <t>手術を行った場合も、1.4の係数をかけることができる。</t>
    </r>
    <rPh sb="2" eb="3">
      <t>サイ</t>
    </rPh>
    <rPh sb="3" eb="5">
      <t>ミマン</t>
    </rPh>
    <rPh sb="6" eb="7">
      <t>タイ</t>
    </rPh>
    <rPh sb="9" eb="11">
      <t>シュジュツ</t>
    </rPh>
    <rPh sb="12" eb="13">
      <t>オコナ</t>
    </rPh>
    <rPh sb="15" eb="17">
      <t>バアイ</t>
    </rPh>
    <rPh sb="23" eb="25">
      <t>ケイスウ</t>
    </rPh>
    <phoneticPr fontId="3"/>
  </si>
  <si>
    <t>初回更新者要件：各手術最大5例までカウント可能</t>
    <rPh sb="0" eb="2">
      <t>ショカイ</t>
    </rPh>
    <rPh sb="2" eb="4">
      <t>コウシン</t>
    </rPh>
    <rPh sb="4" eb="5">
      <t>シャ</t>
    </rPh>
    <rPh sb="5" eb="7">
      <t>ヨウケン</t>
    </rPh>
    <rPh sb="8" eb="9">
      <t>カク</t>
    </rPh>
    <rPh sb="9" eb="11">
      <t>シュジュツ</t>
    </rPh>
    <rPh sb="11" eb="13">
      <t>サイダイ</t>
    </rPh>
    <rPh sb="14" eb="15">
      <t>レイ</t>
    </rPh>
    <rPh sb="21" eb="23">
      <t>カノウ</t>
    </rPh>
    <phoneticPr fontId="3"/>
  </si>
  <si>
    <t>(2)</t>
    <phoneticPr fontId="3"/>
  </si>
  <si>
    <t>２回目以降要件：各手術は、症例数×0.1でカウントし、例数制限はない</t>
    <rPh sb="1" eb="3">
      <t>カイメ</t>
    </rPh>
    <rPh sb="3" eb="5">
      <t>イコウ</t>
    </rPh>
    <rPh sb="5" eb="7">
      <t>ヨウケン</t>
    </rPh>
    <rPh sb="8" eb="9">
      <t>カク</t>
    </rPh>
    <rPh sb="9" eb="11">
      <t>シュジュツ</t>
    </rPh>
    <rPh sb="13" eb="15">
      <t>ショウレイ</t>
    </rPh>
    <rPh sb="15" eb="16">
      <t>スウ</t>
    </rPh>
    <rPh sb="27" eb="28">
      <t>レイ</t>
    </rPh>
    <rPh sb="28" eb="29">
      <t>スウ</t>
    </rPh>
    <rPh sb="29" eb="31">
      <t>セイゲン</t>
    </rPh>
    <phoneticPr fontId="3"/>
  </si>
  <si>
    <t>( )…A-5、A-6症例数計</t>
  </si>
  <si>
    <t>－</t>
    <phoneticPr fontId="3"/>
  </si>
  <si>
    <t>＊指導的助手の件数欄には[件数×2]の係数が含まれています</t>
    <rPh sb="1" eb="4">
      <t>シドウテキ</t>
    </rPh>
    <rPh sb="4" eb="6">
      <t>ジョシュ</t>
    </rPh>
    <rPh sb="7" eb="9">
      <t>ケンスウ</t>
    </rPh>
    <rPh sb="9" eb="10">
      <t>ラン</t>
    </rPh>
    <rPh sb="13" eb="15">
      <t>ケンスウ</t>
    </rPh>
    <rPh sb="19" eb="21">
      <t>ケイスウ</t>
    </rPh>
    <rPh sb="22" eb="23">
      <t>フク</t>
    </rPh>
    <phoneticPr fontId="3"/>
  </si>
  <si>
    <t>　(3)頸動脈ステント留置術</t>
    <phoneticPr fontId="3"/>
  </si>
  <si>
    <t>　(4)肺動脈血栓摘除術（急性、直達術）</t>
    <phoneticPr fontId="3"/>
  </si>
  <si>
    <t>　　（末梢吻合が上腕動脈以遠）</t>
    <phoneticPr fontId="3"/>
  </si>
  <si>
    <t>心臓血管外科専門医番号</t>
    <rPh sb="0" eb="2">
      <t>シンゾウ</t>
    </rPh>
    <rPh sb="2" eb="4">
      <t>ケッカン</t>
    </rPh>
    <rPh sb="4" eb="6">
      <t>ゲカ</t>
    </rPh>
    <rPh sb="6" eb="8">
      <t>センモン</t>
    </rPh>
    <rPh sb="8" eb="9">
      <t>イ</t>
    </rPh>
    <rPh sb="9" eb="11">
      <t>バンゴウ</t>
    </rPh>
    <phoneticPr fontId="3"/>
  </si>
  <si>
    <t>日本外科学会</t>
    <rPh sb="0" eb="2">
      <t>ニホン</t>
    </rPh>
    <rPh sb="2" eb="4">
      <t>ゲカ</t>
    </rPh>
    <rPh sb="4" eb="6">
      <t>ガッカイ</t>
    </rPh>
    <phoneticPr fontId="3"/>
  </si>
  <si>
    <t>会員番号</t>
    <rPh sb="0" eb="2">
      <t>カイイン</t>
    </rPh>
    <rPh sb="2" eb="4">
      <t>バンゴウ</t>
    </rPh>
    <phoneticPr fontId="3"/>
  </si>
  <si>
    <t>現勤務先</t>
    <rPh sb="0" eb="1">
      <t>ゲン</t>
    </rPh>
    <rPh sb="1" eb="4">
      <t>キンムサキ</t>
    </rPh>
    <phoneticPr fontId="3"/>
  </si>
  <si>
    <t>16歳
未満</t>
    <rPh sb="2" eb="3">
      <t>サイ</t>
    </rPh>
    <rPh sb="4" eb="6">
      <t>ミマン</t>
    </rPh>
    <phoneticPr fontId="3"/>
  </si>
  <si>
    <t>②　術者名あるいは指導的助手名のついた手術記録コピーを添付して下さい。（氏名やID等個人を特定できる情報は消すこと）</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シメイ</t>
    </rPh>
    <rPh sb="41" eb="42">
      <t>トウ</t>
    </rPh>
    <rPh sb="42" eb="44">
      <t>コジン</t>
    </rPh>
    <rPh sb="45" eb="47">
      <t>トクテイ</t>
    </rPh>
    <rPh sb="50" eb="52">
      <t>ジョウホウ</t>
    </rPh>
    <phoneticPr fontId="3"/>
  </si>
  <si>
    <t>③　A-1から順に、難易度ごとに記録して下さい。</t>
    <rPh sb="0" eb="1">
      <t>３</t>
    </rPh>
    <rPh sb="7" eb="8">
      <t>ジュン</t>
    </rPh>
    <rPh sb="10" eb="13">
      <t>ナンイド</t>
    </rPh>
    <rPh sb="16" eb="18">
      <t>キロク</t>
    </rPh>
    <rPh sb="20" eb="21">
      <t>クダ</t>
    </rPh>
    <phoneticPr fontId="3"/>
  </si>
  <si>
    <t>　　記載して下さい。</t>
    <rPh sb="2" eb="4">
      <t>キサイ</t>
    </rPh>
    <rPh sb="6" eb="7">
      <t>クダ</t>
    </rPh>
    <phoneticPr fontId="3"/>
  </si>
  <si>
    <t>⑤　シートが不足する場合はコピーして利用すること。31以降の通し番号は申請者自身で入力すること。</t>
    <rPh sb="6" eb="8">
      <t>フソク</t>
    </rPh>
    <rPh sb="10" eb="12">
      <t>バアイ</t>
    </rPh>
    <rPh sb="18" eb="20">
      <t>リヨウ</t>
    </rPh>
    <rPh sb="27" eb="29">
      <t>イコウ</t>
    </rPh>
    <rPh sb="30" eb="31">
      <t>トオ</t>
    </rPh>
    <rPh sb="32" eb="34">
      <t>バンゴウ</t>
    </rPh>
    <rPh sb="35" eb="38">
      <t>シンセイシャ</t>
    </rPh>
    <rPh sb="38" eb="40">
      <t>ジシン</t>
    </rPh>
    <rPh sb="41" eb="43">
      <t>ニュウリョク</t>
    </rPh>
    <phoneticPr fontId="3"/>
  </si>
  <si>
    <t>⑨　乳児手術あるいは16歳未満の患者に対して行った手術に該当する場合は、それぞれの欄に「○」を記入すること。</t>
    <rPh sb="2" eb="4">
      <t>ニュウジ</t>
    </rPh>
    <rPh sb="4" eb="6">
      <t>シュジュツ</t>
    </rPh>
    <rPh sb="12" eb="13">
      <t>サイ</t>
    </rPh>
    <rPh sb="13" eb="15">
      <t>ミマン</t>
    </rPh>
    <rPh sb="16" eb="18">
      <t>カンジャ</t>
    </rPh>
    <rPh sb="19" eb="20">
      <t>タイ</t>
    </rPh>
    <rPh sb="22" eb="23">
      <t>オコナ</t>
    </rPh>
    <rPh sb="25" eb="27">
      <t>シュジュツ</t>
    </rPh>
    <rPh sb="28" eb="30">
      <t>ガイトウ</t>
    </rPh>
    <rPh sb="32" eb="34">
      <t>バアイ</t>
    </rPh>
    <rPh sb="41" eb="42">
      <t>ラン</t>
    </rPh>
    <rPh sb="47" eb="49">
      <t>キニュウ</t>
    </rPh>
    <phoneticPr fontId="3"/>
  </si>
  <si>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3"/>
  </si>
  <si>
    <r>
      <t xml:space="preserve"> 手 術 経 験 表</t>
    </r>
    <r>
      <rPr>
        <b/>
        <sz val="16"/>
        <color indexed="8"/>
        <rFont val="ＭＳ Ｐ明朝"/>
        <family val="1"/>
        <charset val="128"/>
      </rPr>
      <t xml:space="preserve">   （</t>
    </r>
    <r>
      <rPr>
        <b/>
        <sz val="14"/>
        <color indexed="8"/>
        <rFont val="ＭＳ Ｐ明朝"/>
        <family val="1"/>
        <charset val="128"/>
      </rPr>
      <t>修練指導者用</t>
    </r>
    <r>
      <rPr>
        <b/>
        <sz val="16"/>
        <color indexed="8"/>
        <rFont val="ＭＳ Ｐ明朝"/>
        <family val="1"/>
        <charset val="128"/>
      </rPr>
      <t>）</t>
    </r>
    <rPh sb="1" eb="4">
      <t>シュジュツ</t>
    </rPh>
    <rPh sb="5" eb="10">
      <t>ケイケンヒョウ</t>
    </rPh>
    <phoneticPr fontId="4"/>
  </si>
  <si>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</si>
  <si>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2"/>
  </si>
  <si>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3"/>
  </si>
  <si>
    <t>　(6)破裂性大動脈瘤手術</t>
    <rPh sb="4" eb="6">
      <t>ハレツ</t>
    </rPh>
    <rPh sb="6" eb="7">
      <t>セイ</t>
    </rPh>
    <phoneticPr fontId="4"/>
  </si>
  <si>
    <t>　　（ステントグラフト内挿術含む）</t>
    <rPh sb="14" eb="15">
      <t>フク</t>
    </rPh>
    <phoneticPr fontId="4"/>
  </si>
  <si>
    <t>５．指導医講習会：</t>
    <rPh sb="2" eb="5">
      <t>シドウイ</t>
    </rPh>
    <rPh sb="5" eb="8">
      <t>コウシュウカイ</t>
    </rPh>
    <phoneticPr fontId="3"/>
  </si>
  <si>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3"/>
  </si>
  <si>
    <t>猶予については手引きを参照すること</t>
    <rPh sb="0" eb="2">
      <t>ユウヨ</t>
    </rPh>
    <rPh sb="7" eb="9">
      <t>テビ</t>
    </rPh>
    <rPh sb="11" eb="13">
      <t>サンショウ</t>
    </rPh>
    <phoneticPr fontId="3"/>
  </si>
  <si>
    <t>５年間とは申請日より遡って５年間のことです。(各年の具体的な有効業績期間は手引きを参照のこと）</t>
    <rPh sb="1" eb="3">
      <t>ネンカン</t>
    </rPh>
    <rPh sb="5" eb="7">
      <t>シンセイ</t>
    </rPh>
    <rPh sb="7" eb="8">
      <t>ヒ</t>
    </rPh>
    <rPh sb="10" eb="11">
      <t>サカノボ</t>
    </rPh>
    <rPh sb="14" eb="16">
      <t>ネンカン</t>
    </rPh>
    <rPh sb="23" eb="25">
      <t>カクネン</t>
    </rPh>
    <rPh sb="26" eb="29">
      <t>グタイテキ</t>
    </rPh>
    <rPh sb="30" eb="34">
      <t>ユウコウギョウセキ</t>
    </rPh>
    <rPh sb="34" eb="36">
      <t>キカン</t>
    </rPh>
    <rPh sb="37" eb="39">
      <t>テビ</t>
    </rPh>
    <rPh sb="41" eb="43">
      <t>サンショウ</t>
    </rPh>
    <phoneticPr fontId="3"/>
  </si>
  <si>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3"/>
  </si>
  <si>
    <t>　(4)心臓移植術</t>
    <rPh sb="4" eb="8">
      <t>シンゾウイショク</t>
    </rPh>
    <rPh sb="8" eb="9">
      <t>ジュツ</t>
    </rPh>
    <phoneticPr fontId="3"/>
  </si>
  <si>
    <t xml:space="preserve"> （4)胸部大動脈ステントグラフト内挿術</t>
    <phoneticPr fontId="3"/>
  </si>
  <si>
    <t>　(3)人工心臓装着術</t>
    <phoneticPr fontId="4"/>
  </si>
  <si>
    <t xml:space="preserve"> （5)腹部大動脈ステントグラフト内挿術</t>
    <rPh sb="4" eb="6">
      <t>フクブ</t>
    </rPh>
    <rPh sb="6" eb="9">
      <t>ダイドウミャク</t>
    </rPh>
    <rPh sb="17" eb="18">
      <t>ナイ</t>
    </rPh>
    <rPh sb="18" eb="19">
      <t>ソウ</t>
    </rPh>
    <rPh sb="19" eb="20">
      <t>ジュツ</t>
    </rPh>
    <phoneticPr fontId="3"/>
  </si>
  <si>
    <t>「NCDデータ利用で全例の業績を提出する場合」と「様式5を提出する場合」は、この様式の提出は不要です。</t>
    <phoneticPr fontId="3"/>
  </si>
  <si>
    <t>専門医更新・様式５</t>
    <rPh sb="0" eb="3">
      <t>センモンイ</t>
    </rPh>
    <rPh sb="3" eb="5">
      <t>コウシン</t>
    </rPh>
    <phoneticPr fontId="4"/>
  </si>
  <si>
    <t>臨床実績：連続して3回以上更新した専門医の
手術経験（100例）提出</t>
    <rPh sb="0" eb="4">
      <t>リンショウジッセキ</t>
    </rPh>
    <rPh sb="5" eb="7">
      <t>レンゾク</t>
    </rPh>
    <rPh sb="10" eb="11">
      <t>カイ</t>
    </rPh>
    <rPh sb="11" eb="13">
      <t>イジョウ</t>
    </rPh>
    <rPh sb="13" eb="15">
      <t>コウシン</t>
    </rPh>
    <rPh sb="17" eb="20">
      <t>センモンイ</t>
    </rPh>
    <rPh sb="22" eb="24">
      <t>シュジュツ</t>
    </rPh>
    <rPh sb="24" eb="26">
      <t>ケイケン</t>
    </rPh>
    <rPh sb="30" eb="31">
      <t>レイ</t>
    </rPh>
    <rPh sb="32" eb="34">
      <t>テイシュツ</t>
    </rPh>
    <phoneticPr fontId="3"/>
  </si>
  <si>
    <t>連続して3回以上の更新を経た専門医（認定証に「更新3」と記載のある専門医）は、</t>
    <rPh sb="0" eb="2">
      <t>レンゾク</t>
    </rPh>
    <rPh sb="5" eb="8">
      <t>カイイジョウ</t>
    </rPh>
    <rPh sb="9" eb="11">
      <t>コウシン</t>
    </rPh>
    <rPh sb="12" eb="13">
      <t>ヘ</t>
    </rPh>
    <rPh sb="14" eb="17">
      <t>センモンイ</t>
    </rPh>
    <rPh sb="18" eb="20">
      <t>ニンテイ</t>
    </rPh>
    <rPh sb="20" eb="21">
      <t>ショウ</t>
    </rPh>
    <rPh sb="23" eb="25">
      <t>コウシン</t>
    </rPh>
    <rPh sb="28" eb="30">
      <t>キサイ</t>
    </rPh>
    <rPh sb="33" eb="36">
      <t>センモンイ</t>
    </rPh>
    <phoneticPr fontId="3"/>
  </si>
  <si>
    <t>・術者助手を問わず100例以上の手術経験（換算なしの100例分を要する、また心臓血管外科</t>
    <phoneticPr fontId="3"/>
  </si>
  <si>
    <t>　手術に限らない）</t>
    <phoneticPr fontId="3"/>
  </si>
  <si>
    <t>を臨床実績として提出することができる。</t>
    <rPh sb="3" eb="5">
      <t>ジッセキ</t>
    </rPh>
    <phoneticPr fontId="3"/>
  </si>
  <si>
    <t>※従来と同様の「術者または指導的助手として、手術術式難易度表(A)(B)(C)に挙げられて</t>
    <rPh sb="1" eb="3">
      <t>ジュウライ</t>
    </rPh>
    <rPh sb="4" eb="6">
      <t>ドウヨウ</t>
    </rPh>
    <phoneticPr fontId="3"/>
  </si>
  <si>
    <t>　いるうち換算 100例以上の手術経験を有すること」の条件で臨床実績を提出される場合は、</t>
    <phoneticPr fontId="3"/>
  </si>
  <si>
    <t>　この用紙の提出は不要です。</t>
    <phoneticPr fontId="3"/>
  </si>
  <si>
    <t>○　NCD検索システムでの検索結果（参加手術の一覧）を添付すること</t>
    <rPh sb="5" eb="7">
      <t>ケンサク</t>
    </rPh>
    <rPh sb="13" eb="17">
      <t>ケンサクケッカ</t>
    </rPh>
    <rPh sb="18" eb="20">
      <t>サンカ</t>
    </rPh>
    <rPh sb="20" eb="22">
      <t>シュジュツ</t>
    </rPh>
    <rPh sb="23" eb="25">
      <t>イチラン</t>
    </rPh>
    <rPh sb="27" eb="29">
      <t>テンプ</t>
    </rPh>
    <phoneticPr fontId="3"/>
  </si>
  <si>
    <t>○　印刷した参加手術の一覧では最低100例の経験を有すること</t>
    <rPh sb="2" eb="4">
      <t>インサツ</t>
    </rPh>
    <rPh sb="6" eb="10">
      <t>サンカシュジュツ</t>
    </rPh>
    <rPh sb="11" eb="13">
      <t>イチラン</t>
    </rPh>
    <rPh sb="15" eb="17">
      <t>サイテイ</t>
    </rPh>
    <rPh sb="20" eb="21">
      <t>レイ</t>
    </rPh>
    <rPh sb="22" eb="24">
      <t>ケイケン</t>
    </rPh>
    <rPh sb="25" eb="26">
      <t>ユウ</t>
    </rPh>
    <phoneticPr fontId="3"/>
  </si>
  <si>
    <t>　　なお100例以上であることが分かれば必ずしも全例を添付する必要はない</t>
    <rPh sb="7" eb="8">
      <t>レイ</t>
    </rPh>
    <rPh sb="8" eb="10">
      <t>イジョウ</t>
    </rPh>
    <rPh sb="16" eb="17">
      <t>ワ</t>
    </rPh>
    <rPh sb="20" eb="21">
      <t>カナラ</t>
    </rPh>
    <rPh sb="24" eb="26">
      <t>ゼンレイ</t>
    </rPh>
    <rPh sb="27" eb="29">
      <t>テンプ</t>
    </rPh>
    <rPh sb="31" eb="33">
      <t>ヒツヨウ</t>
    </rPh>
    <phoneticPr fontId="3"/>
  </si>
  <si>
    <t>○　臨床実績【以外】の要件は、通常の更新申請と同様であるので、申請時は「2回目以降」</t>
    <rPh sb="2" eb="6">
      <t>リンショウジッセキ</t>
    </rPh>
    <rPh sb="7" eb="9">
      <t>イガイ</t>
    </rPh>
    <rPh sb="11" eb="13">
      <t>ヨウケン</t>
    </rPh>
    <rPh sb="15" eb="17">
      <t>ツウジョウ</t>
    </rPh>
    <rPh sb="18" eb="22">
      <t>コウシンシンセイ</t>
    </rPh>
    <rPh sb="23" eb="25">
      <t>ドウヨウ</t>
    </rPh>
    <rPh sb="31" eb="34">
      <t>シンセイジ</t>
    </rPh>
    <rPh sb="37" eb="39">
      <t>カイメ</t>
    </rPh>
    <rPh sb="39" eb="41">
      <t>イコウ</t>
    </rPh>
    <phoneticPr fontId="3"/>
  </si>
  <si>
    <t>　　または「2回目以降かつ修練指導者資格を有する専門医」のいずれかの申請書様式を選</t>
    <rPh sb="13" eb="18">
      <t>シュウレンシドウシャ</t>
    </rPh>
    <rPh sb="18" eb="20">
      <t>シカク</t>
    </rPh>
    <rPh sb="21" eb="22">
      <t>ユウ</t>
    </rPh>
    <rPh sb="24" eb="27">
      <t>センモンイ</t>
    </rPh>
    <rPh sb="34" eb="36">
      <t>シンセイ</t>
    </rPh>
    <rPh sb="36" eb="37">
      <t>ショ</t>
    </rPh>
    <rPh sb="37" eb="39">
      <t>ヨウシキ</t>
    </rPh>
    <rPh sb="40" eb="41">
      <t>セン</t>
    </rPh>
    <phoneticPr fontId="3"/>
  </si>
  <si>
    <t>　　択し、添付書類を揃えて提出すること</t>
    <rPh sb="10" eb="11">
      <t>ソロ</t>
    </rPh>
    <rPh sb="13" eb="15">
      <t>テイシュツ</t>
    </rPh>
    <phoneticPr fontId="3"/>
  </si>
  <si>
    <t>　上記、確認し、臨床実績を提出してください。</t>
    <rPh sb="1" eb="3">
      <t>ジョウキ</t>
    </rPh>
    <rPh sb="4" eb="6">
      <t>カクニン</t>
    </rPh>
    <rPh sb="8" eb="12">
      <t>リンショウジッセキ</t>
    </rPh>
    <rPh sb="13" eb="15">
      <t>テイシュツ</t>
    </rPh>
    <phoneticPr fontId="3"/>
  </si>
  <si>
    <t>☑</t>
    <phoneticPr fontId="3"/>
  </si>
  <si>
    <t>提出にあたり、手術経験100例を有することを確認しました。</t>
    <rPh sb="0" eb="2">
      <t>テイシュツ</t>
    </rPh>
    <rPh sb="7" eb="9">
      <t>シュジュツ</t>
    </rPh>
    <rPh sb="9" eb="11">
      <t>ケイケン</t>
    </rPh>
    <rPh sb="14" eb="15">
      <t>レイ</t>
    </rPh>
    <rPh sb="16" eb="17">
      <t>ユウ</t>
    </rPh>
    <rPh sb="22" eb="24">
      <t>カクニン</t>
    </rPh>
    <phoneticPr fontId="3"/>
  </si>
  <si>
    <t>　又は署名</t>
    <phoneticPr fontId="3"/>
  </si>
  <si>
    <t>　「NCDデータ利用で全例の業績を提出する場合」と「様式5を提出する場合」は、この様式の提出は不要です。</t>
    <phoneticPr fontId="3"/>
  </si>
  <si>
    <t xml:space="preserve">       「NCDデータ利用で全例の業績を提出する場合」と「様式5を提出する場合」は、この様式の提出は不要です。</t>
    <phoneticPr fontId="3"/>
  </si>
  <si>
    <t>　(4)単独左心耳閉鎖術・切除術</t>
    <rPh sb="4" eb="6">
      <t>タンドク</t>
    </rPh>
    <rPh sb="6" eb="7">
      <t>ヒダリ</t>
    </rPh>
    <rPh sb="7" eb="9">
      <t>シンジ</t>
    </rPh>
    <rPh sb="9" eb="11">
      <t>ヘイサ</t>
    </rPh>
    <rPh sb="11" eb="12">
      <t>ジュツ</t>
    </rPh>
    <rPh sb="13" eb="16">
      <t>セツジョジュツ</t>
    </rPh>
    <phoneticPr fontId="3"/>
  </si>
  <si>
    <t>８．これに準ずる手術</t>
    <rPh sb="5" eb="6">
      <t>ジュン</t>
    </rPh>
    <rPh sb="8" eb="10">
      <t>シュジュツ</t>
    </rPh>
    <phoneticPr fontId="3"/>
  </si>
  <si>
    <t>７．血管内治療</t>
    <phoneticPr fontId="3"/>
  </si>
  <si>
    <t>　(1)末梢動脈の狭窄に対する血管内治療</t>
    <phoneticPr fontId="3"/>
  </si>
  <si>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</si>
  <si>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　(1)脛骨腓骨動脈幹以上の血行再建術</t>
    <phoneticPr fontId="3"/>
  </si>
  <si>
    <t>(血栓内膜摘除術を含む)</t>
    <rPh sb="1" eb="3">
      <t>ケッセン</t>
    </rPh>
    <rPh sb="3" eb="5">
      <t>ナイマク</t>
    </rPh>
    <rPh sb="5" eb="7">
      <t>テキジョ</t>
    </rPh>
    <rPh sb="7" eb="8">
      <t>ジュツ</t>
    </rPh>
    <rPh sb="9" eb="10">
      <t>フク</t>
    </rPh>
    <phoneticPr fontId="3"/>
  </si>
  <si>
    <t>　(1)末梢動脈の完全閉塞病変に対する</t>
    <rPh sb="4" eb="6">
      <t>マッショウ</t>
    </rPh>
    <rPh sb="6" eb="8">
      <t>ドウミャク</t>
    </rPh>
    <rPh sb="9" eb="11">
      <t>カンゼン</t>
    </rPh>
    <rPh sb="11" eb="13">
      <t>ヘイソク</t>
    </rPh>
    <rPh sb="13" eb="15">
      <t>ビョウヘン</t>
    </rPh>
    <rPh sb="16" eb="17">
      <t>タイ</t>
    </rPh>
    <phoneticPr fontId="3"/>
  </si>
  <si>
    <t>血管内治療</t>
    <phoneticPr fontId="3"/>
  </si>
  <si>
    <t>(腎動脈を含む)</t>
    <phoneticPr fontId="3"/>
  </si>
  <si>
    <t>８．静脈</t>
    <rPh sb="2" eb="4">
      <t>ジョウミャク</t>
    </rPh>
    <phoneticPr fontId="3"/>
  </si>
  <si>
    <t>９．その他の血管系手術</t>
    <rPh sb="4" eb="5">
      <t>タ</t>
    </rPh>
    <rPh sb="6" eb="9">
      <t>ケッカンケイ</t>
    </rPh>
    <rPh sb="9" eb="11">
      <t>シュジュツ</t>
    </rPh>
    <phoneticPr fontId="3"/>
  </si>
  <si>
    <t>１０．これに準ずる手術</t>
    <rPh sb="6" eb="7">
      <t>ジュン</t>
    </rPh>
    <rPh sb="9" eb="11">
      <t>シュジュツ</t>
    </rPh>
    <phoneticPr fontId="3"/>
  </si>
  <si>
    <t>　(2)心筋梗塞合併症手術</t>
    <rPh sb="4" eb="6">
      <t>シンキン</t>
    </rPh>
    <rPh sb="6" eb="8">
      <t>コウソク</t>
    </rPh>
    <rPh sb="8" eb="11">
      <t>ガッペイショウ</t>
    </rPh>
    <rPh sb="11" eb="13">
      <t>シュジュツ</t>
    </rPh>
    <phoneticPr fontId="3"/>
  </si>
  <si>
    <t>　(4)人工血管・動脈感染に対する根治術</t>
    <phoneticPr fontId="4"/>
  </si>
  <si>
    <t>　(5)上肢の血行再建術</t>
    <phoneticPr fontId="3"/>
  </si>
  <si>
    <t>　(7)血行再建を伴う胸郭出口症候群手術</t>
    <phoneticPr fontId="3"/>
  </si>
  <si>
    <t>　(8)破裂性末梢動脈瘤手術</t>
    <phoneticPr fontId="4"/>
  </si>
  <si>
    <t>　(9)肺動脈内膜摘除術（慢性）</t>
    <phoneticPr fontId="4"/>
  </si>
  <si>
    <t>2024</t>
    <phoneticPr fontId="3"/>
  </si>
  <si>
    <t>公刊年</t>
    <phoneticPr fontId="3"/>
  </si>
  <si>
    <t>月</t>
    <rPh sb="0" eb="1">
      <t>ツキ</t>
    </rPh>
    <phoneticPr fontId="3"/>
  </si>
  <si>
    <t>巻数</t>
    <rPh sb="0" eb="2">
      <t>カンスウ</t>
    </rPh>
    <phoneticPr fontId="3"/>
  </si>
  <si>
    <r>
      <rPr>
        <sz val="4"/>
        <rFont val="ＭＳ 明朝"/>
        <family val="1"/>
        <charset val="128"/>
      </rPr>
      <t xml:space="preserve">    </t>
    </r>
    <r>
      <rPr>
        <sz val="8"/>
        <rFont val="ＭＳ 明朝"/>
        <family val="1"/>
        <charset val="128"/>
      </rPr>
      <t>(3)開胸を伴うペースメーカ植込み術・摘出術</t>
    </r>
    <phoneticPr fontId="3"/>
  </si>
  <si>
    <r>
      <rPr>
        <sz val="6"/>
        <rFont val="ＭＳ 明朝"/>
        <family val="1"/>
        <charset val="128"/>
      </rPr>
      <t xml:space="preserve"> 　</t>
    </r>
    <r>
      <rPr>
        <sz val="8"/>
        <rFont val="ＭＳ 明朝"/>
        <family val="1"/>
        <charset val="128"/>
      </rPr>
      <t>(9)開胸を伴わないペースメーカ植込み術・</t>
    </r>
    <phoneticPr fontId="3"/>
  </si>
  <si>
    <t>摘出術(リード抜去含む・電池交換は除く)</t>
    <phoneticPr fontId="3"/>
  </si>
  <si>
    <t>７．血管内治療</t>
    <rPh sb="2" eb="5">
      <t>ケッカンナイ</t>
    </rPh>
    <rPh sb="5" eb="7">
      <t>チリョウ</t>
    </rPh>
    <phoneticPr fontId="3"/>
  </si>
  <si>
    <t>　(1)血管外傷手術(穿刺などによる仮性瘤</t>
    <rPh sb="4" eb="6">
      <t>ケッカン</t>
    </rPh>
    <rPh sb="6" eb="8">
      <t>ガイショウ</t>
    </rPh>
    <rPh sb="8" eb="10">
      <t>シュジュツ</t>
    </rPh>
    <rPh sb="11" eb="13">
      <t>センシ</t>
    </rPh>
    <rPh sb="18" eb="20">
      <t>カセイ</t>
    </rPh>
    <phoneticPr fontId="3"/>
  </si>
  <si>
    <t>および閉塞を含む)</t>
    <phoneticPr fontId="3"/>
  </si>
  <si>
    <t>　(2)血行再建を伴わない胸郭出口症候群手術</t>
    <phoneticPr fontId="3"/>
  </si>
  <si>
    <t>(人工血管、静脈表在化／転位シャント)</t>
    <phoneticPr fontId="3"/>
  </si>
  <si>
    <t xml:space="preserve">     再建を伴う腹部大動脈瘤手術</t>
    <phoneticPr fontId="3"/>
  </si>
  <si>
    <t>　(3)腹部内臓動脈血行再建術(腎動脈を含む)</t>
    <phoneticPr fontId="3"/>
  </si>
  <si>
    <t>　(6)拡大大腿深動脈形成術（大腿深動脈末梢</t>
    <phoneticPr fontId="3"/>
  </si>
  <si>
    <t>　　　へのバイパス術を含む）</t>
    <phoneticPr fontId="3"/>
  </si>
  <si>
    <t>　(1)体腔内の血管外傷手術(刺傷・外傷など)</t>
    <phoneticPr fontId="3"/>
  </si>
  <si>
    <t>　(2)腹部内臓動脈に対する血管内治療</t>
    <rPh sb="4" eb="6">
      <t>フクブ</t>
    </rPh>
    <rPh sb="6" eb="8">
      <t>ナイゾウ</t>
    </rPh>
    <rPh sb="8" eb="10">
      <t>ドウミャク</t>
    </rPh>
    <rPh sb="11" eb="12">
      <t>タイ</t>
    </rPh>
    <rPh sb="14" eb="16">
      <t>ケッカン</t>
    </rPh>
    <rPh sb="16" eb="17">
      <t>ナイ</t>
    </rPh>
    <rPh sb="17" eb="19">
      <t>チリョウ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</si>
</sst>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quot;#&quot;)&quot;"/>
  </numFmts>
  <fonts count="56">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2"/>
      <name val="ＭＳ Ｐ明朝"/>
      <family val="1"/>
      <charset val="128"/>
    </font>
    <font>
      <sz val="9"/>
      <color indexed="60"/>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sz val="8"/>
      <color rgb="FFFF0000"/>
      <name val="ＭＳ 明朝"/>
      <family val="1"/>
      <charset val="128"/>
    </font>
    <font>
      <sz val="10"/>
      <color rgb="FFFF0000"/>
      <name val="ＭＳ 明朝"/>
      <family val="1"/>
      <charset val="128"/>
    </font>
    <font>
      <u/>
      <sz val="10"/>
      <name val="ＭＳ 明朝"/>
      <family val="1"/>
      <charset val="128"/>
    </font>
    <font>
      <sz val="10"/>
      <name val="ＭＳ Ｐゴシック"/>
      <family val="3"/>
      <charset val="128"/>
      <scheme val="minor"/>
    </font>
    <font>
      <b/>
      <sz val="14"/>
      <color indexed="8"/>
      <name val="ＭＳ 明朝"/>
      <family val="1"/>
      <charset val="128"/>
    </font>
    <font>
      <b/>
      <sz val="12"/>
      <color indexed="8"/>
      <name val="ＭＳ 明朝"/>
      <family val="1"/>
      <charset val="128"/>
    </font>
    <font>
      <b/>
      <sz val="8"/>
      <color indexed="8"/>
      <name val="ＭＳ 明朝"/>
      <family val="1"/>
      <charset val="128"/>
    </font>
    <font>
      <b/>
      <sz val="16"/>
      <color indexed="8"/>
      <name val="ＭＳ Ｐ明朝"/>
      <family val="1"/>
      <charset val="128"/>
    </font>
    <font>
      <b/>
      <sz val="14"/>
      <name val="ＭＳ 明朝"/>
      <family val="1"/>
      <charset val="128"/>
    </font>
    <font>
      <b/>
      <sz val="14"/>
      <color indexed="8"/>
      <name val="ＭＳ Ｐ明朝"/>
      <family val="1"/>
      <charset val="128"/>
    </font>
    <font>
      <sz val="11"/>
      <color theme="1" tint="0.34998626667073579"/>
      <name val="ＭＳ 明朝"/>
      <family val="1"/>
      <charset val="128"/>
    </font>
    <font>
      <sz val="9"/>
      <color rgb="FF0000FF"/>
      <name val="ＭＳ 明朝"/>
      <family val="1"/>
      <charset val="128"/>
    </font>
    <font>
      <sz val="9"/>
      <color rgb="FF0000FF"/>
      <name val="ＭＳ 明朝"/>
      <family val="3"/>
      <charset val="128"/>
    </font>
    <font>
      <sz val="9"/>
      <color rgb="FF0000FF"/>
      <name val="ＭＳ ゴシック"/>
      <family val="3"/>
      <charset val="128"/>
    </font>
    <font>
      <sz val="10"/>
      <color rgb="FFFF0000"/>
      <name val="ＭＳ Ｐ明朝"/>
      <family val="1"/>
      <charset val="128"/>
    </font>
    <font>
      <sz val="14"/>
      <name val="ＭＳ 明朝"/>
      <family val="1"/>
      <charset val="128"/>
    </font>
    <font>
      <sz val="4"/>
      <name val="ＭＳ 明朝"/>
      <family val="1"/>
      <charset val="128"/>
    </font>
    <font>
      <sz val="6"/>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41">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diagonalDown="1">
      <left style="hair">
        <color indexed="64"/>
      </left>
      <right/>
      <top style="hair">
        <color indexed="64"/>
      </top>
      <bottom style="hair">
        <color indexed="64"/>
      </bottom>
      <diagonal style="hair">
        <color theme="1" tint="0.499984740745262"/>
      </diagonal>
    </border>
    <border diagonalDown="1">
      <left/>
      <right/>
      <top style="hair">
        <color indexed="64"/>
      </top>
      <bottom style="hair">
        <color indexed="64"/>
      </bottom>
      <diagonal style="hair">
        <color theme="1" tint="0.499984740745262"/>
      </diagonal>
    </border>
    <border diagonalDown="1">
      <left/>
      <right style="hair">
        <color indexed="64"/>
      </right>
      <top style="hair">
        <color indexed="64"/>
      </top>
      <bottom style="hair">
        <color indexed="64"/>
      </bottom>
      <diagonal style="hair">
        <color theme="1" tint="0.499984740745262"/>
      </diagonal>
    </border>
    <border diagonalDown="1">
      <left style="hair">
        <color indexed="64"/>
      </left>
      <right/>
      <top style="hair">
        <color indexed="64"/>
      </top>
      <bottom/>
      <diagonal style="hair">
        <color theme="1" tint="0.499984740745262"/>
      </diagonal>
    </border>
    <border diagonalDown="1">
      <left/>
      <right/>
      <top style="hair">
        <color indexed="64"/>
      </top>
      <bottom/>
      <diagonal style="hair">
        <color theme="1" tint="0.499984740745262"/>
      </diagonal>
    </border>
    <border diagonalDown="1">
      <left/>
      <right style="hair">
        <color indexed="64"/>
      </right>
      <top style="hair">
        <color indexed="64"/>
      </top>
      <bottom/>
      <diagonal style="hair">
        <color theme="1" tint="0.499984740745262"/>
      </diagonal>
    </border>
    <border diagonalDown="1">
      <left style="hair">
        <color indexed="64"/>
      </left>
      <right/>
      <top/>
      <bottom style="hair">
        <color indexed="64"/>
      </bottom>
      <diagonal style="hair">
        <color theme="1" tint="0.499984740745262"/>
      </diagonal>
    </border>
    <border diagonalDown="1">
      <left/>
      <right/>
      <top/>
      <bottom style="hair">
        <color indexed="64"/>
      </bottom>
      <diagonal style="hair">
        <color theme="1" tint="0.499984740745262"/>
      </diagonal>
    </border>
    <border diagonalDown="1">
      <left/>
      <right style="hair">
        <color indexed="64"/>
      </right>
      <top/>
      <bottom style="hair">
        <color indexed="64"/>
      </bottom>
      <diagonal style="hair">
        <color theme="1" tint="0.499984740745262"/>
      </diagonal>
    </border>
    <border>
      <left style="thin">
        <color indexed="64"/>
      </left>
      <right style="thin">
        <color indexed="64"/>
      </right>
      <top style="thin">
        <color indexed="64"/>
      </top>
      <bottom style="thin">
        <color indexed="64"/>
      </bottom>
      <diagonal/>
    </border>
    <border diagonalDown="1">
      <left style="hair">
        <color indexed="64"/>
      </left>
      <right/>
      <top/>
      <bottom/>
      <diagonal style="hair">
        <color theme="1" tint="0.499984740745262"/>
      </diagonal>
    </border>
    <border diagonalDown="1">
      <left/>
      <right/>
      <top/>
      <bottom/>
      <diagonal style="hair">
        <color theme="1" tint="0.499984740745262"/>
      </diagonal>
    </border>
    <border diagonalDown="1">
      <left/>
      <right style="hair">
        <color indexed="64"/>
      </right>
      <top/>
      <bottom/>
      <diagonal style="hair">
        <color theme="1" tint="0.499984740745262"/>
      </diagonal>
    </border>
  </borders>
  <cellStyleXfs count="3">
    <xf numFmtId="0" fontId="0" fillId="0" borderId="0"/>
    <xf numFmtId="0" fontId="2" fillId="0" borderId="0"/>
    <xf numFmtId="0" fontId="1" fillId="0" borderId="0"/>
  </cellStyleXfs>
  <cellXfs count="574">
    <xf numFmtId="0" fontId="0" fillId="0" borderId="0" xfId="0"/>
    <xf numFmtId="0" fontId="5" fillId="0" borderId="0" xfId="0" applyFont="1"/>
    <xf numFmtId="0" fontId="6" fillId="0" borderId="0" xfId="0" applyFont="1"/>
    <xf numFmtId="49" fontId="9" fillId="2" borderId="0" xfId="1" applyNumberFormat="1" applyFont="1" applyFill="1" applyAlignment="1">
      <alignment vertical="center"/>
    </xf>
    <xf numFmtId="49" fontId="9" fillId="2" borderId="0" xfId="1" applyNumberFormat="1" applyFont="1" applyFill="1" applyAlignment="1">
      <alignment horizontal="center" vertical="center"/>
    </xf>
    <xf numFmtId="49" fontId="6" fillId="0" borderId="0" xfId="0" applyNumberFormat="1" applyFont="1" applyAlignment="1">
      <alignment vertical="center"/>
    </xf>
    <xf numFmtId="49" fontId="10" fillId="2" borderId="0" xfId="1" applyNumberFormat="1" applyFont="1" applyFill="1" applyAlignment="1">
      <alignment vertical="center"/>
    </xf>
    <xf numFmtId="49" fontId="5" fillId="2" borderId="0" xfId="0" applyNumberFormat="1" applyFont="1" applyFill="1" applyAlignment="1">
      <alignment vertical="center"/>
    </xf>
    <xf numFmtId="49" fontId="5" fillId="0" borderId="0" xfId="0" applyNumberFormat="1" applyFont="1" applyAlignment="1">
      <alignment vertical="center"/>
    </xf>
    <xf numFmtId="49" fontId="10" fillId="0" borderId="0" xfId="1" applyNumberFormat="1" applyFont="1" applyAlignment="1">
      <alignment vertical="center"/>
    </xf>
    <xf numFmtId="49" fontId="9" fillId="0" borderId="0" xfId="1" applyNumberFormat="1" applyFont="1" applyAlignment="1">
      <alignment horizontal="right" vertical="center"/>
    </xf>
    <xf numFmtId="49" fontId="11" fillId="0" borderId="0" xfId="1" applyNumberFormat="1" applyFont="1" applyAlignment="1">
      <alignment horizontal="center" vertical="center"/>
    </xf>
    <xf numFmtId="49" fontId="10"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left" vertical="center"/>
    </xf>
    <xf numFmtId="49" fontId="12" fillId="0" borderId="0" xfId="0" applyNumberFormat="1" applyFont="1" applyAlignment="1">
      <alignment vertical="center"/>
    </xf>
    <xf numFmtId="49" fontId="9" fillId="0" borderId="0" xfId="1" applyNumberFormat="1" applyFont="1" applyAlignment="1">
      <alignment vertical="center"/>
    </xf>
    <xf numFmtId="0" fontId="9" fillId="2" borderId="0" xfId="1" applyFont="1" applyFill="1" applyAlignment="1">
      <alignment vertical="center"/>
    </xf>
    <xf numFmtId="0" fontId="9" fillId="2" borderId="0" xfId="1" applyFont="1" applyFill="1" applyAlignment="1">
      <alignment horizontal="center" vertical="center"/>
    </xf>
    <xf numFmtId="0" fontId="7" fillId="0" borderId="0" xfId="0" applyFont="1"/>
    <xf numFmtId="0" fontId="10" fillId="2" borderId="0" xfId="1" applyFont="1" applyFill="1" applyAlignment="1">
      <alignment vertical="center"/>
    </xf>
    <xf numFmtId="0" fontId="10" fillId="0" borderId="0" xfId="1" applyFont="1" applyAlignment="1">
      <alignment vertical="center"/>
    </xf>
    <xf numFmtId="0" fontId="10" fillId="0" borderId="0" xfId="1" applyFont="1" applyAlignment="1">
      <alignment horizontal="right" vertical="center"/>
    </xf>
    <xf numFmtId="0" fontId="10" fillId="0" borderId="0" xfId="1" applyFont="1" applyAlignment="1">
      <alignment horizontal="center" vertical="center"/>
    </xf>
    <xf numFmtId="49" fontId="7" fillId="0" borderId="0" xfId="0" applyNumberFormat="1" applyFont="1" applyAlignment="1">
      <alignment vertical="center"/>
    </xf>
    <xf numFmtId="0" fontId="10" fillId="0" borderId="1" xfId="1" applyFont="1" applyBorder="1" applyAlignment="1" applyProtection="1">
      <alignment horizontal="center" vertical="center"/>
      <protection locked="0"/>
    </xf>
    <xf numFmtId="0" fontId="9"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horizontal="left" vertical="center"/>
    </xf>
    <xf numFmtId="0" fontId="5" fillId="2" borderId="0" xfId="0" applyFont="1" applyFill="1"/>
    <xf numFmtId="49" fontId="10" fillId="0" borderId="1" xfId="1" applyNumberFormat="1" applyFont="1" applyBorder="1" applyAlignment="1">
      <alignment horizontal="center" vertical="center"/>
    </xf>
    <xf numFmtId="49" fontId="9" fillId="0" borderId="0" xfId="1" applyNumberFormat="1" applyFont="1" applyAlignment="1">
      <alignment horizontal="center" vertical="center"/>
    </xf>
    <xf numFmtId="49" fontId="10" fillId="0" borderId="0" xfId="1" applyNumberFormat="1" applyFont="1" applyAlignment="1">
      <alignment horizontal="left" vertical="center" wrapText="1"/>
    </xf>
    <xf numFmtId="0" fontId="17"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49" fontId="17" fillId="0" borderId="0" xfId="0" applyNumberFormat="1" applyFont="1" applyAlignment="1">
      <alignment vertical="center"/>
    </xf>
    <xf numFmtId="49" fontId="10" fillId="0" borderId="1" xfId="1" applyNumberFormat="1" applyFont="1" applyBorder="1" applyAlignment="1" applyProtection="1">
      <alignment horizontal="center" vertical="center"/>
      <protection locked="0"/>
    </xf>
    <xf numFmtId="49" fontId="18" fillId="0" borderId="0" xfId="1" applyNumberFormat="1" applyFont="1" applyAlignment="1">
      <alignment horizontal="right" vertical="center"/>
    </xf>
    <xf numFmtId="49" fontId="13" fillId="0" borderId="0" xfId="1" applyNumberFormat="1" applyFont="1" applyAlignment="1">
      <alignment horizontal="right" vertical="center"/>
    </xf>
    <xf numFmtId="0" fontId="19" fillId="0" borderId="0" xfId="0" applyFont="1"/>
    <xf numFmtId="49" fontId="5" fillId="0" borderId="0" xfId="0" applyNumberFormat="1" applyFont="1" applyAlignment="1">
      <alignment horizontal="left" vertical="center" wrapText="1"/>
    </xf>
    <xf numFmtId="49" fontId="20" fillId="0" borderId="0" xfId="1" applyNumberFormat="1" applyFont="1" applyAlignment="1">
      <alignment horizontal="right" vertical="center"/>
    </xf>
    <xf numFmtId="49" fontId="9"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5" fillId="0" borderId="0" xfId="1" applyNumberFormat="1" applyFont="1" applyAlignment="1">
      <alignment vertical="center"/>
    </xf>
    <xf numFmtId="49" fontId="14" fillId="0" borderId="0" xfId="1" applyNumberFormat="1" applyFont="1" applyAlignment="1">
      <alignment vertical="center"/>
    </xf>
    <xf numFmtId="49" fontId="14" fillId="0" borderId="0" xfId="0" applyNumberFormat="1" applyFont="1" applyAlignment="1">
      <alignment vertical="center"/>
    </xf>
    <xf numFmtId="49" fontId="14" fillId="0" borderId="0" xfId="1" applyNumberFormat="1" applyFont="1" applyAlignment="1">
      <alignment horizontal="right" vertical="center"/>
    </xf>
    <xf numFmtId="49" fontId="21" fillId="0" borderId="0" xfId="0" applyNumberFormat="1" applyFont="1" applyAlignment="1">
      <alignment vertical="center"/>
    </xf>
    <xf numFmtId="0" fontId="0" fillId="0" borderId="0" xfId="0" applyAlignment="1">
      <alignment vertical="center"/>
    </xf>
    <xf numFmtId="49" fontId="9" fillId="0" borderId="0" xfId="1" applyNumberFormat="1" applyFont="1" applyAlignment="1">
      <alignment vertical="center" wrapText="1"/>
    </xf>
    <xf numFmtId="49" fontId="22" fillId="0" borderId="0" xfId="0" applyNumberFormat="1" applyFont="1" applyAlignment="1">
      <alignment vertical="center"/>
    </xf>
    <xf numFmtId="49" fontId="10" fillId="0" borderId="2" xfId="1" applyNumberFormat="1" applyFont="1" applyBorder="1" applyAlignment="1">
      <alignment vertical="center"/>
    </xf>
    <xf numFmtId="0" fontId="7" fillId="0" borderId="0" xfId="0" applyFont="1" applyAlignment="1">
      <alignment vertical="center" shrinkToFit="1"/>
    </xf>
    <xf numFmtId="49" fontId="10" fillId="0" borderId="0" xfId="1" applyNumberFormat="1" applyFont="1" applyAlignment="1" applyProtection="1">
      <alignment horizontal="center" vertical="center"/>
      <protection locked="0"/>
    </xf>
    <xf numFmtId="0" fontId="7" fillId="0" borderId="0" xfId="1" applyFont="1" applyAlignment="1">
      <alignment vertical="center"/>
    </xf>
    <xf numFmtId="49" fontId="7" fillId="0" borderId="0" xfId="1" applyNumberFormat="1" applyFont="1" applyAlignment="1">
      <alignment vertical="center"/>
    </xf>
    <xf numFmtId="49" fontId="7" fillId="0" borderId="0" xfId="1" applyNumberFormat="1" applyFont="1" applyAlignment="1">
      <alignment horizontal="left" vertical="center"/>
    </xf>
    <xf numFmtId="49" fontId="6" fillId="0" borderId="0" xfId="1" applyNumberFormat="1" applyFont="1" applyAlignment="1">
      <alignment vertical="center"/>
    </xf>
    <xf numFmtId="49" fontId="6" fillId="0" borderId="0" xfId="1" applyNumberFormat="1" applyFont="1" applyAlignment="1">
      <alignment horizontal="right" vertical="center"/>
    </xf>
    <xf numFmtId="0" fontId="6" fillId="0" borderId="0" xfId="1" applyFont="1" applyAlignment="1">
      <alignment vertical="center"/>
    </xf>
    <xf numFmtId="0" fontId="23" fillId="0" borderId="0" xfId="1" applyFont="1" applyAlignment="1">
      <alignment horizontal="right" vertical="center"/>
    </xf>
    <xf numFmtId="0" fontId="24" fillId="0" borderId="0" xfId="1" applyFont="1" applyAlignment="1">
      <alignment vertical="center"/>
    </xf>
    <xf numFmtId="0" fontId="25" fillId="0" borderId="0" xfId="0" applyFont="1" applyAlignment="1">
      <alignment vertical="center"/>
    </xf>
    <xf numFmtId="0" fontId="24" fillId="0" borderId="0" xfId="0"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7" fillId="0" borderId="3" xfId="2" applyFont="1" applyBorder="1" applyAlignment="1">
      <alignment horizontal="center" vertical="center"/>
    </xf>
    <xf numFmtId="0" fontId="29" fillId="0" borderId="0" xfId="2" applyFont="1" applyAlignment="1">
      <alignment vertical="center"/>
    </xf>
    <xf numFmtId="0" fontId="24" fillId="0" borderId="0" xfId="0" applyFont="1" applyAlignment="1">
      <alignment horizontal="left" vertical="center"/>
    </xf>
    <xf numFmtId="0" fontId="24" fillId="0" borderId="0" xfId="0" applyFont="1" applyAlignment="1" applyProtection="1">
      <alignment horizontal="left" vertical="center"/>
      <protection locked="0"/>
    </xf>
    <xf numFmtId="0" fontId="24" fillId="0" borderId="0" xfId="0" applyFont="1" applyAlignment="1">
      <alignment horizontal="center" vertical="center"/>
    </xf>
    <xf numFmtId="0" fontId="23" fillId="2" borderId="0" xfId="1" applyFont="1" applyFill="1" applyAlignment="1">
      <alignment horizontal="right" vertical="center"/>
    </xf>
    <xf numFmtId="0" fontId="24" fillId="2" borderId="0" xfId="1" applyFont="1" applyFill="1" applyAlignment="1">
      <alignment vertical="center"/>
    </xf>
    <xf numFmtId="0" fontId="29" fillId="0" borderId="0" xfId="1" applyFont="1" applyAlignment="1">
      <alignment vertical="center"/>
    </xf>
    <xf numFmtId="0" fontId="30" fillId="0" borderId="0" xfId="1" applyFont="1" applyAlignment="1">
      <alignment vertical="center"/>
    </xf>
    <xf numFmtId="0" fontId="27" fillId="2" borderId="0" xfId="1" applyFont="1" applyFill="1" applyAlignment="1">
      <alignment horizontal="right" vertical="center"/>
    </xf>
    <xf numFmtId="0" fontId="9" fillId="2" borderId="0" xfId="1" applyFont="1" applyFill="1" applyAlignment="1" applyProtection="1">
      <alignment vertical="center"/>
      <protection locked="0"/>
    </xf>
    <xf numFmtId="0" fontId="9" fillId="2" borderId="0" xfId="1" applyFont="1" applyFill="1" applyAlignment="1" applyProtection="1">
      <alignment horizontal="center" vertical="center"/>
      <protection locked="0"/>
    </xf>
    <xf numFmtId="0" fontId="6" fillId="0" borderId="0" xfId="0" applyFont="1" applyProtection="1">
      <protection locked="0"/>
    </xf>
    <xf numFmtId="0" fontId="10" fillId="2" borderId="0" xfId="1" applyFont="1" applyFill="1" applyAlignment="1" applyProtection="1">
      <alignment vertical="center"/>
      <protection locked="0"/>
    </xf>
    <xf numFmtId="0" fontId="5" fillId="0" borderId="0" xfId="0" applyFont="1" applyProtection="1">
      <protection locked="0"/>
    </xf>
    <xf numFmtId="0" fontId="10" fillId="0" borderId="0" xfId="1" applyFont="1" applyAlignment="1" applyProtection="1">
      <alignment vertical="center"/>
      <protection locked="0"/>
    </xf>
    <xf numFmtId="0" fontId="9"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9" fillId="0" borderId="0" xfId="1" applyFont="1" applyAlignment="1" applyProtection="1">
      <alignment vertical="center"/>
      <protection locked="0"/>
    </xf>
    <xf numFmtId="49" fontId="5" fillId="0" borderId="0" xfId="0" applyNumberFormat="1" applyFont="1" applyAlignment="1" applyProtection="1">
      <alignment vertical="center"/>
      <protection locked="0"/>
    </xf>
    <xf numFmtId="0" fontId="38" fillId="0" borderId="0" xfId="1" applyFont="1" applyAlignment="1" applyProtection="1">
      <alignment vertical="center"/>
      <protection locked="0"/>
    </xf>
    <xf numFmtId="0" fontId="7" fillId="0" borderId="0" xfId="0" applyFont="1" applyProtection="1">
      <protection locked="0"/>
    </xf>
    <xf numFmtId="0" fontId="7" fillId="0" borderId="0" xfId="0" applyFont="1" applyAlignment="1" applyProtection="1">
      <alignment vertical="center"/>
      <protection locked="0"/>
    </xf>
    <xf numFmtId="0" fontId="7" fillId="0" borderId="0" xfId="1" applyFont="1" applyAlignment="1" applyProtection="1">
      <alignment vertical="center"/>
      <protection locked="0"/>
    </xf>
    <xf numFmtId="49" fontId="7" fillId="0" borderId="0" xfId="0" applyNumberFormat="1" applyFont="1" applyProtection="1">
      <protection locked="0"/>
    </xf>
    <xf numFmtId="49" fontId="7" fillId="0" borderId="0" xfId="0" applyNumberFormat="1" applyFont="1" applyAlignment="1" applyProtection="1">
      <alignment vertical="center"/>
      <protection locked="0"/>
    </xf>
    <xf numFmtId="0" fontId="41" fillId="0" borderId="18" xfId="0" applyFont="1" applyBorder="1" applyAlignment="1" applyProtection="1">
      <alignment vertical="center"/>
      <protection locked="0"/>
    </xf>
    <xf numFmtId="49" fontId="28" fillId="0" borderId="3" xfId="2" applyNumberFormat="1" applyFont="1" applyBorder="1" applyAlignment="1">
      <alignment horizontal="center" vertical="center"/>
    </xf>
    <xf numFmtId="0" fontId="24" fillId="0" borderId="0" xfId="0" applyFont="1" applyAlignment="1" applyProtection="1">
      <alignment horizontal="center" vertical="center"/>
      <protection locked="0"/>
    </xf>
    <xf numFmtId="0" fontId="9" fillId="2" borderId="0" xfId="1" applyFont="1" applyFill="1" applyAlignment="1">
      <alignment horizontal="right" vertical="center"/>
    </xf>
    <xf numFmtId="0" fontId="7" fillId="0" borderId="18" xfId="0" applyFont="1" applyBorder="1" applyAlignment="1" applyProtection="1">
      <alignment vertical="center"/>
      <protection locked="0"/>
    </xf>
    <xf numFmtId="0" fontId="9" fillId="2" borderId="0" xfId="1" applyFont="1" applyFill="1" applyAlignment="1" applyProtection="1">
      <alignment horizontal="right" vertical="center"/>
      <protection locked="0"/>
    </xf>
    <xf numFmtId="0" fontId="38" fillId="0" borderId="0" xfId="1" applyFont="1" applyAlignment="1" applyProtection="1">
      <alignment horizontal="right" vertical="center"/>
      <protection locked="0"/>
    </xf>
    <xf numFmtId="0" fontId="16" fillId="0" borderId="0" xfId="0" applyFont="1"/>
    <xf numFmtId="49" fontId="10" fillId="0" borderId="0" xfId="1" applyNumberFormat="1" applyFont="1" applyAlignment="1">
      <alignment horizontal="left" vertical="center"/>
    </xf>
    <xf numFmtId="49" fontId="9" fillId="2" borderId="0" xfId="1" applyNumberFormat="1" applyFont="1" applyFill="1" applyAlignment="1">
      <alignment horizontal="right" vertical="center"/>
    </xf>
    <xf numFmtId="0" fontId="5" fillId="0" borderId="0" xfId="0" applyFont="1" applyAlignment="1">
      <alignment vertical="center"/>
    </xf>
    <xf numFmtId="0" fontId="6" fillId="0" borderId="0" xfId="0" applyFont="1" applyAlignment="1">
      <alignment vertical="center"/>
    </xf>
    <xf numFmtId="0" fontId="10" fillId="0" borderId="1" xfId="1" applyFont="1" applyBorder="1" applyAlignment="1">
      <alignment vertical="center"/>
    </xf>
    <xf numFmtId="0" fontId="15" fillId="0" borderId="0" xfId="1" applyFont="1" applyAlignment="1">
      <alignment vertical="center"/>
    </xf>
    <xf numFmtId="0" fontId="9" fillId="0" borderId="0" xfId="1" applyFont="1" applyAlignment="1">
      <alignment vertical="center"/>
    </xf>
    <xf numFmtId="0" fontId="10" fillId="0" borderId="1" xfId="1" applyFont="1" applyBorder="1" applyAlignment="1">
      <alignment horizontal="center" vertical="center"/>
    </xf>
    <xf numFmtId="0" fontId="39" fillId="0" borderId="0" xfId="1" applyFont="1" applyAlignment="1" applyProtection="1">
      <alignment vertical="center"/>
      <protection locked="0"/>
    </xf>
    <xf numFmtId="0" fontId="52" fillId="0" borderId="0" xfId="1" applyFont="1" applyAlignment="1">
      <alignment vertical="center"/>
    </xf>
    <xf numFmtId="0" fontId="39" fillId="0" borderId="0" xfId="0" applyFont="1" applyAlignment="1" applyProtection="1">
      <alignment vertical="center"/>
      <protection locked="0"/>
    </xf>
    <xf numFmtId="0" fontId="39" fillId="0" borderId="0" xfId="0" applyFont="1" applyProtection="1">
      <protection locked="0"/>
    </xf>
    <xf numFmtId="0" fontId="53" fillId="0" borderId="0" xfId="0" applyFont="1" applyProtection="1">
      <protection locked="0"/>
    </xf>
    <xf numFmtId="0" fontId="16" fillId="0" borderId="0" xfId="0" applyFont="1" applyProtection="1">
      <protection locked="0"/>
    </xf>
    <xf numFmtId="49" fontId="16" fillId="0" borderId="6" xfId="0" applyNumberFormat="1" applyFont="1" applyBorder="1" applyAlignment="1" applyProtection="1">
      <alignment horizontal="center" vertical="center" shrinkToFit="1"/>
      <protection locked="0"/>
    </xf>
    <xf numFmtId="49" fontId="16" fillId="0" borderId="1" xfId="0" applyNumberFormat="1" applyFont="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6" xfId="0" applyFont="1" applyBorder="1" applyAlignment="1">
      <alignment horizontal="center" vertical="center"/>
    </xf>
    <xf numFmtId="49" fontId="6" fillId="0" borderId="6" xfId="0" applyNumberFormat="1" applyFont="1" applyBorder="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32" fillId="2" borderId="0" xfId="0" applyFont="1" applyFill="1"/>
    <xf numFmtId="0" fontId="6" fillId="2" borderId="0" xfId="1" applyFont="1" applyFill="1" applyAlignment="1">
      <alignment horizontal="right" vertical="center"/>
    </xf>
    <xf numFmtId="0" fontId="6" fillId="2" borderId="0" xfId="0" applyFont="1" applyFill="1" applyAlignment="1">
      <alignment horizontal="right"/>
    </xf>
    <xf numFmtId="0" fontId="7" fillId="2" borderId="0" xfId="1" applyFont="1" applyFill="1" applyAlignment="1">
      <alignment vertical="center"/>
    </xf>
    <xf numFmtId="0" fontId="6" fillId="0" borderId="0" xfId="1" applyFont="1" applyAlignment="1">
      <alignment horizontal="right" vertical="center"/>
    </xf>
    <xf numFmtId="0" fontId="39" fillId="0" borderId="0" xfId="1" applyFont="1" applyAlignment="1">
      <alignment vertical="center"/>
    </xf>
    <xf numFmtId="0" fontId="33" fillId="0" borderId="0" xfId="1" applyFont="1" applyAlignment="1">
      <alignment vertical="center"/>
    </xf>
    <xf numFmtId="0" fontId="7" fillId="0" borderId="0" xfId="1" applyFont="1" applyAlignment="1">
      <alignment horizontal="right" vertical="center"/>
    </xf>
    <xf numFmtId="0" fontId="5" fillId="0" borderId="13" xfId="0" applyFont="1" applyBorder="1" applyAlignme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7" fillId="0" borderId="5" xfId="0" applyFont="1" applyBorder="1"/>
    <xf numFmtId="0" fontId="37" fillId="0" borderId="4" xfId="1" applyFont="1" applyBorder="1" applyAlignment="1">
      <alignment vertical="center"/>
    </xf>
    <xf numFmtId="0" fontId="37" fillId="0" borderId="5" xfId="1" applyFont="1" applyBorder="1" applyAlignment="1">
      <alignment vertical="center"/>
    </xf>
    <xf numFmtId="0" fontId="37" fillId="0" borderId="6" xfId="1" applyFont="1" applyBorder="1" applyAlignment="1">
      <alignment vertical="center"/>
    </xf>
    <xf numFmtId="0" fontId="6" fillId="3" borderId="5" xfId="2" applyFont="1" applyFill="1" applyBorder="1" applyAlignment="1">
      <alignment vertical="center"/>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6" fillId="0" borderId="5" xfId="0" applyFont="1" applyBorder="1"/>
    <xf numFmtId="0" fontId="6" fillId="0" borderId="5" xfId="1" applyFont="1" applyBorder="1" applyAlignment="1">
      <alignment vertical="center"/>
    </xf>
    <xf numFmtId="0" fontId="6" fillId="0" borderId="5" xfId="0" applyFont="1" applyBorder="1" applyAlignment="1">
      <alignment vertical="center"/>
    </xf>
    <xf numFmtId="0" fontId="37" fillId="0" borderId="17" xfId="1" applyFont="1" applyBorder="1" applyAlignment="1">
      <alignment vertical="center"/>
    </xf>
    <xf numFmtId="49" fontId="37" fillId="0" borderId="0" xfId="0" applyNumberFormat="1" applyFont="1" applyAlignment="1">
      <alignment vertical="center"/>
    </xf>
    <xf numFmtId="0" fontId="37" fillId="0" borderId="18" xfId="1" applyFont="1" applyBorder="1" applyAlignment="1">
      <alignment vertical="center"/>
    </xf>
    <xf numFmtId="0" fontId="5" fillId="0" borderId="4" xfId="1" applyFont="1" applyBorder="1" applyAlignment="1">
      <alignment vertical="center" shrinkToFit="1"/>
    </xf>
    <xf numFmtId="0" fontId="38" fillId="0" borderId="15" xfId="1" applyFont="1" applyBorder="1" applyAlignment="1">
      <alignment vertical="center" shrinkToFit="1"/>
    </xf>
    <xf numFmtId="0" fontId="33" fillId="0" borderId="0" xfId="1"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35" fillId="0" borderId="0" xfId="1" applyFont="1" applyAlignment="1">
      <alignment horizontal="left" vertical="center"/>
    </xf>
    <xf numFmtId="0" fontId="16" fillId="3" borderId="5" xfId="2" applyFont="1" applyFill="1" applyBorder="1" applyAlignment="1">
      <alignment vertical="center"/>
    </xf>
    <xf numFmtId="49" fontId="7" fillId="0" borderId="6" xfId="1" applyNumberFormat="1" applyFont="1" applyBorder="1" applyAlignment="1">
      <alignment vertical="center"/>
    </xf>
    <xf numFmtId="0" fontId="7" fillId="0" borderId="6" xfId="1" applyFont="1" applyBorder="1" applyAlignment="1">
      <alignment vertical="center"/>
    </xf>
    <xf numFmtId="0" fontId="6" fillId="0" borderId="6" xfId="1" applyFont="1" applyBorder="1" applyAlignment="1">
      <alignment vertical="center"/>
    </xf>
    <xf numFmtId="0" fontId="35" fillId="3" borderId="0" xfId="2" applyFont="1" applyFill="1" applyAlignment="1">
      <alignment horizontal="left" vertical="center"/>
    </xf>
    <xf numFmtId="0" fontId="5" fillId="0" borderId="5" xfId="0" applyFont="1" applyBorder="1" applyAlignment="1">
      <alignment vertical="center"/>
    </xf>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6" xfId="2" applyFont="1" applyFill="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6" xfId="1" applyFont="1" applyBorder="1" applyAlignment="1">
      <alignment vertical="center"/>
    </xf>
    <xf numFmtId="49" fontId="5" fillId="0" borderId="5" xfId="0" applyNumberFormat="1" applyFont="1" applyBorder="1" applyAlignment="1">
      <alignment vertical="center"/>
    </xf>
    <xf numFmtId="0" fontId="5" fillId="0" borderId="6" xfId="0" applyFont="1" applyBorder="1" applyAlignment="1">
      <alignment vertical="center"/>
    </xf>
    <xf numFmtId="0" fontId="16" fillId="3" borderId="6" xfId="2" applyFont="1" applyFill="1" applyBorder="1" applyAlignment="1">
      <alignment vertical="center" wrapText="1"/>
    </xf>
    <xf numFmtId="0" fontId="16" fillId="3" borderId="19" xfId="2" applyFont="1" applyFill="1" applyBorder="1" applyAlignment="1">
      <alignment vertical="center"/>
    </xf>
    <xf numFmtId="0" fontId="16" fillId="3" borderId="18" xfId="2" applyFont="1" applyFill="1" applyBorder="1" applyAlignment="1">
      <alignment horizontal="right" vertical="center"/>
    </xf>
    <xf numFmtId="0" fontId="16" fillId="0" borderId="6" xfId="1" applyFont="1" applyBorder="1" applyAlignment="1">
      <alignment vertical="center"/>
    </xf>
    <xf numFmtId="49" fontId="10" fillId="0" borderId="4" xfId="1" applyNumberFormat="1" applyFont="1" applyBorder="1" applyAlignment="1">
      <alignment horizontal="left" vertical="center"/>
    </xf>
    <xf numFmtId="49" fontId="10" fillId="0" borderId="5" xfId="1" applyNumberFormat="1" applyFont="1" applyBorder="1" applyAlignment="1">
      <alignment horizontal="left" vertical="center"/>
    </xf>
    <xf numFmtId="49" fontId="10" fillId="0" borderId="6" xfId="1" applyNumberFormat="1" applyFont="1" applyBorder="1" applyAlignment="1">
      <alignment horizontal="left" vertical="center"/>
    </xf>
    <xf numFmtId="49" fontId="9" fillId="2" borderId="0" xfId="1" applyNumberFormat="1" applyFont="1" applyFill="1" applyAlignment="1">
      <alignment horizontal="right" vertical="center"/>
    </xf>
    <xf numFmtId="49" fontId="11" fillId="0" borderId="7" xfId="1"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10" fillId="0" borderId="4"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49" fontId="10" fillId="0" borderId="4" xfId="1" applyNumberFormat="1" applyFont="1" applyBorder="1" applyAlignment="1" applyProtection="1">
      <alignment horizontal="left" vertical="center"/>
      <protection locked="0"/>
    </xf>
    <xf numFmtId="49" fontId="10" fillId="0" borderId="5" xfId="1" applyNumberFormat="1" applyFont="1" applyBorder="1" applyAlignment="1" applyProtection="1">
      <alignment horizontal="left" vertical="center"/>
      <protection locked="0"/>
    </xf>
    <xf numFmtId="49" fontId="10" fillId="0" borderId="6" xfId="1" applyNumberFormat="1" applyFont="1" applyBorder="1" applyAlignment="1" applyProtection="1">
      <alignment horizontal="left" vertical="center"/>
      <protection locked="0"/>
    </xf>
    <xf numFmtId="0" fontId="10" fillId="0" borderId="4" xfId="1"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49" fontId="10" fillId="0" borderId="4" xfId="1" applyNumberFormat="1" applyFont="1" applyBorder="1" applyAlignment="1" applyProtection="1">
      <alignment horizontal="center" vertical="center" wrapText="1" shrinkToFit="1"/>
      <protection locked="0"/>
    </xf>
    <xf numFmtId="49" fontId="10" fillId="0" borderId="5" xfId="1" applyNumberFormat="1" applyFont="1" applyBorder="1" applyAlignment="1" applyProtection="1">
      <alignment horizontal="center" vertical="center" wrapText="1" shrinkToFit="1"/>
      <protection locked="0"/>
    </xf>
    <xf numFmtId="49" fontId="10" fillId="0" borderId="6" xfId="1" applyNumberFormat="1" applyFont="1" applyBorder="1" applyAlignment="1" applyProtection="1">
      <alignment horizontal="center" vertical="center" wrapText="1" shrinkToFit="1"/>
      <protection locked="0"/>
    </xf>
    <xf numFmtId="49" fontId="10" fillId="0" borderId="0" xfId="1" applyNumberFormat="1" applyFont="1" applyAlignment="1">
      <alignment vertical="center"/>
    </xf>
    <xf numFmtId="0" fontId="7" fillId="0" borderId="0" xfId="0" applyFont="1" applyAlignment="1">
      <alignment vertical="center"/>
    </xf>
    <xf numFmtId="49" fontId="5" fillId="0" borderId="6"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6" xfId="0" applyNumberFormat="1" applyFont="1" applyBorder="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49" fontId="10" fillId="0" borderId="0" xfId="1" applyNumberFormat="1" applyFont="1" applyAlignment="1">
      <alignment horizontal="left" vertical="center"/>
    </xf>
    <xf numFmtId="49" fontId="9" fillId="0" borderId="4" xfId="1" applyNumberFormat="1" applyFont="1" applyBorder="1" applyAlignment="1" applyProtection="1">
      <alignment horizontal="left" vertical="center" shrinkToFit="1"/>
      <protection locked="0"/>
    </xf>
    <xf numFmtId="49" fontId="9" fillId="0" borderId="5" xfId="1" applyNumberFormat="1" applyFont="1" applyBorder="1" applyAlignment="1" applyProtection="1">
      <alignment horizontal="left" vertical="center" shrinkToFit="1"/>
      <protection locked="0"/>
    </xf>
    <xf numFmtId="49" fontId="9" fillId="0" borderId="6" xfId="1" applyNumberFormat="1" applyFont="1" applyBorder="1" applyAlignment="1" applyProtection="1">
      <alignment horizontal="left" vertical="center" shrinkToFit="1"/>
      <protection locked="0"/>
    </xf>
    <xf numFmtId="49" fontId="10" fillId="0" borderId="13" xfId="1" applyNumberFormat="1" applyFont="1" applyBorder="1" applyAlignment="1">
      <alignment vertical="center" shrinkToFit="1"/>
    </xf>
    <xf numFmtId="0" fontId="5" fillId="0" borderId="2" xfId="0" applyFont="1" applyBorder="1" applyAlignment="1">
      <alignment vertical="center" shrinkToFit="1"/>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49" fontId="10" fillId="0" borderId="5" xfId="1" applyNumberFormat="1" applyFont="1" applyBorder="1" applyAlignment="1" applyProtection="1">
      <alignment horizontal="center" vertical="center"/>
      <protection locked="0"/>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0" fillId="0" borderId="4"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0" fontId="10" fillId="0" borderId="6" xfId="1" applyFont="1" applyBorder="1" applyAlignment="1">
      <alignment horizontal="center" vertical="center"/>
    </xf>
    <xf numFmtId="176" fontId="10" fillId="0" borderId="4" xfId="1" applyNumberFormat="1" applyFont="1" applyBorder="1" applyAlignment="1">
      <alignment vertical="center"/>
    </xf>
    <xf numFmtId="176" fontId="10" fillId="0" borderId="5" xfId="1" applyNumberFormat="1" applyFont="1" applyBorder="1" applyAlignment="1">
      <alignment vertical="center"/>
    </xf>
    <xf numFmtId="176" fontId="10" fillId="0" borderId="6" xfId="1" applyNumberFormat="1" applyFont="1" applyBorder="1" applyAlignment="1">
      <alignment vertical="center"/>
    </xf>
    <xf numFmtId="0" fontId="10" fillId="0" borderId="4" xfId="1"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10" fillId="0" borderId="4"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9" fillId="2" borderId="0" xfId="1" applyFont="1" applyFill="1" applyAlignment="1">
      <alignment horizontal="right" vertical="center"/>
    </xf>
    <xf numFmtId="0" fontId="11" fillId="0" borderId="7" xfId="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7" fillId="0" borderId="1" xfId="0"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49" fontId="6" fillId="0" borderId="4" xfId="0" applyNumberFormat="1" applyFont="1" applyBorder="1" applyAlignment="1" applyProtection="1">
      <alignment horizontal="center" vertical="center" shrinkToFit="1"/>
      <protection locked="0"/>
    </xf>
    <xf numFmtId="49" fontId="6" fillId="0" borderId="6" xfId="0" applyNumberFormat="1" applyFont="1" applyBorder="1" applyAlignment="1" applyProtection="1">
      <alignment horizontal="center" vertical="center" shrinkToFit="1"/>
      <protection locked="0"/>
    </xf>
    <xf numFmtId="49" fontId="16" fillId="0" borderId="4"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10" fillId="0" borderId="1" xfId="1" applyFont="1" applyBorder="1" applyAlignment="1">
      <alignment horizontal="center" vertical="center"/>
    </xf>
    <xf numFmtId="0" fontId="15" fillId="0" borderId="4" xfId="1"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5" fillId="0" borderId="4" xfId="0" applyFont="1" applyBorder="1" applyAlignment="1">
      <alignment horizontal="center"/>
    </xf>
    <xf numFmtId="0" fontId="5" fillId="0" borderId="5" xfId="0" applyFont="1" applyBorder="1" applyAlignment="1">
      <alignment horizontal="center"/>
    </xf>
    <xf numFmtId="49" fontId="15" fillId="0" borderId="4" xfId="1" applyNumberFormat="1" applyFont="1" applyBorder="1" applyAlignment="1" applyProtection="1">
      <alignment horizontal="center" vertical="center" wrapText="1"/>
      <protection locked="0"/>
    </xf>
    <xf numFmtId="49" fontId="15" fillId="0" borderId="5" xfId="1" applyNumberFormat="1" applyFont="1" applyBorder="1" applyAlignment="1" applyProtection="1">
      <alignment horizontal="center" vertical="center" wrapText="1"/>
      <protection locked="0"/>
    </xf>
    <xf numFmtId="49" fontId="15" fillId="0" borderId="6" xfId="1" applyNumberFormat="1" applyFont="1" applyBorder="1" applyAlignment="1" applyProtection="1">
      <alignment horizontal="center" vertical="center" wrapText="1"/>
      <protection locked="0"/>
    </xf>
    <xf numFmtId="0" fontId="48" fillId="0" borderId="4" xfId="0" applyFont="1" applyBorder="1" applyAlignment="1">
      <alignment horizontal="center"/>
    </xf>
    <xf numFmtId="0" fontId="48" fillId="0" borderId="5" xfId="0" applyFont="1" applyBorder="1" applyAlignment="1">
      <alignment horizontal="center"/>
    </xf>
    <xf numFmtId="0" fontId="5" fillId="0" borderId="1" xfId="0" applyFont="1" applyBorder="1" applyAlignment="1">
      <alignment horizontal="center"/>
    </xf>
    <xf numFmtId="49" fontId="15" fillId="0" borderId="1" xfId="1" applyNumberFormat="1" applyFont="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50" fillId="0" borderId="0" xfId="1" applyFont="1" applyAlignment="1">
      <alignment horizontal="left" vertical="top" wrapText="1"/>
    </xf>
    <xf numFmtId="0" fontId="16" fillId="0" borderId="1" xfId="0"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shrinkToFit="1"/>
      <protection locked="0"/>
    </xf>
    <xf numFmtId="177" fontId="5" fillId="0" borderId="5" xfId="1" applyNumberFormat="1" applyFont="1" applyBorder="1" applyAlignment="1">
      <alignment horizontal="center" vertical="center" shrinkToFit="1"/>
    </xf>
    <xf numFmtId="177" fontId="5" fillId="0" borderId="6" xfId="1" applyNumberFormat="1" applyFont="1" applyBorder="1" applyAlignment="1">
      <alignment horizontal="center" vertical="center" shrinkToFit="1"/>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6" fillId="0" borderId="0" xfId="1" applyFont="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176" fontId="10" fillId="0" borderId="4" xfId="1" applyNumberFormat="1" applyFont="1" applyBorder="1" applyAlignment="1" applyProtection="1">
      <alignment vertical="center"/>
      <protection locked="0"/>
    </xf>
    <xf numFmtId="176" fontId="10" fillId="0" borderId="5" xfId="1" applyNumberFormat="1" applyFont="1" applyBorder="1" applyAlignment="1" applyProtection="1">
      <alignment vertical="center"/>
      <protection locked="0"/>
    </xf>
    <xf numFmtId="176" fontId="10" fillId="0" borderId="6" xfId="1" applyNumberFormat="1" applyFont="1" applyBorder="1" applyAlignment="1" applyProtection="1">
      <alignment vertical="center"/>
      <protection locked="0"/>
    </xf>
    <xf numFmtId="0" fontId="7" fillId="0" borderId="14" xfId="1"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5" xfId="0" applyFont="1" applyBorder="1"/>
    <xf numFmtId="0" fontId="7" fillId="0" borderId="6" xfId="0" applyFont="1" applyBorder="1"/>
    <xf numFmtId="0" fontId="16" fillId="0" borderId="4" xfId="1"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4" xfId="1" applyFont="1" applyBorder="1" applyAlignment="1">
      <alignment horizontal="center" vertical="center"/>
    </xf>
    <xf numFmtId="0" fontId="16" fillId="0" borderId="5" xfId="0" applyFont="1" applyBorder="1"/>
    <xf numFmtId="0" fontId="16" fillId="0" borderId="6" xfId="0" applyFont="1" applyBorder="1"/>
    <xf numFmtId="0" fontId="6" fillId="3" borderId="4" xfId="2" applyFont="1" applyFill="1" applyBorder="1" applyAlignment="1">
      <alignment vertical="center"/>
    </xf>
    <xf numFmtId="0" fontId="6" fillId="3" borderId="5" xfId="2" applyFont="1" applyFill="1" applyBorder="1" applyAlignment="1">
      <alignment vertical="center"/>
    </xf>
    <xf numFmtId="0" fontId="7" fillId="0" borderId="4" xfId="1" applyFont="1" applyBorder="1" applyAlignment="1" applyProtection="1">
      <alignment horizontal="center" vertical="center"/>
      <protection locked="0"/>
    </xf>
    <xf numFmtId="0" fontId="7" fillId="0" borderId="5" xfId="0" applyFont="1" applyBorder="1" applyProtection="1">
      <protection locked="0"/>
    </xf>
    <xf numFmtId="0" fontId="7" fillId="0" borderId="6" xfId="0" applyFont="1" applyBorder="1" applyProtection="1">
      <protection locked="0"/>
    </xf>
    <xf numFmtId="0" fontId="7" fillId="0" borderId="28" xfId="1" applyFont="1" applyBorder="1" applyAlignment="1">
      <alignment horizontal="center" vertical="center"/>
    </xf>
    <xf numFmtId="0" fontId="7" fillId="0" borderId="29" xfId="0" applyFont="1" applyBorder="1"/>
    <xf numFmtId="0" fontId="7" fillId="0" borderId="30" xfId="0" applyFont="1" applyBorder="1"/>
    <xf numFmtId="0" fontId="7" fillId="0" borderId="4"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5" xfId="0" applyFont="1" applyBorder="1"/>
    <xf numFmtId="0" fontId="5" fillId="0" borderId="6" xfId="0" applyFont="1" applyBorder="1"/>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6" fillId="0" borderId="5" xfId="0" applyFont="1" applyBorder="1"/>
    <xf numFmtId="0" fontId="6" fillId="0" borderId="4" xfId="2" applyFont="1" applyBorder="1" applyAlignment="1">
      <alignment vertical="center"/>
    </xf>
    <xf numFmtId="0" fontId="6" fillId="0" borderId="5" xfId="2" applyFont="1" applyBorder="1" applyAlignment="1">
      <alignment vertical="center"/>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6" fillId="3" borderId="6" xfId="2" applyFont="1" applyFill="1" applyBorder="1" applyAlignment="1">
      <alignment vertical="center" wrapText="1"/>
    </xf>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4" xfId="1" applyFont="1" applyBorder="1" applyAlignment="1">
      <alignment vertical="center"/>
    </xf>
    <xf numFmtId="0" fontId="6" fillId="0" borderId="5" xfId="1" applyFont="1" applyBorder="1" applyAlignment="1">
      <alignment vertical="center"/>
    </xf>
    <xf numFmtId="0" fontId="5" fillId="0" borderId="4" xfId="1" applyFont="1" applyBorder="1" applyAlignment="1">
      <alignment horizontal="center" vertical="center"/>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37" fillId="0" borderId="4" xfId="1" applyFont="1" applyBorder="1" applyAlignment="1">
      <alignment vertical="center"/>
    </xf>
    <xf numFmtId="0" fontId="37" fillId="0" borderId="5" xfId="1" applyFont="1" applyBorder="1" applyAlignment="1">
      <alignment vertical="center"/>
    </xf>
    <xf numFmtId="0" fontId="6" fillId="0" borderId="4" xfId="1" applyFont="1" applyBorder="1" applyAlignment="1">
      <alignment vertical="center" shrinkToFit="1"/>
    </xf>
    <xf numFmtId="0" fontId="6" fillId="0" borderId="5" xfId="1" applyFont="1" applyBorder="1" applyAlignment="1">
      <alignment vertical="center" shrinkToFit="1"/>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6" fillId="0" borderId="14" xfId="1" applyFont="1" applyBorder="1" applyAlignment="1">
      <alignment vertical="center" shrinkToFit="1"/>
    </xf>
    <xf numFmtId="0" fontId="16" fillId="0" borderId="15" xfId="1" applyFont="1" applyBorder="1" applyAlignment="1">
      <alignment vertical="center" shrinkToFit="1"/>
    </xf>
    <xf numFmtId="0" fontId="16" fillId="0" borderId="16" xfId="1" applyFont="1" applyBorder="1" applyAlignment="1">
      <alignment vertical="center" shrinkToFit="1"/>
    </xf>
    <xf numFmtId="0" fontId="7" fillId="0" borderId="13"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2" xfId="1" applyFont="1" applyBorder="1" applyAlignment="1" applyProtection="1">
      <alignment horizontal="center" vertical="center"/>
      <protection locked="0"/>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8"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16" fillId="0" borderId="17" xfId="1" applyFont="1" applyBorder="1" applyAlignment="1">
      <alignment horizontal="left" vertical="center" indent="2" shrinkToFit="1"/>
    </xf>
    <xf numFmtId="0" fontId="16" fillId="0" borderId="18" xfId="1" applyFont="1" applyBorder="1" applyAlignment="1">
      <alignment horizontal="left" vertical="center" indent="2" shrinkToFit="1"/>
    </xf>
    <xf numFmtId="0" fontId="16" fillId="0" borderId="19" xfId="1" applyFont="1" applyBorder="1" applyAlignment="1">
      <alignment horizontal="left" vertical="center" indent="2" shrinkToFit="1"/>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5" fillId="0" borderId="5" xfId="0" applyFont="1" applyBorder="1" applyAlignment="1" applyProtection="1">
      <alignment horizontal="center" vertical="center"/>
      <protection locked="0"/>
    </xf>
    <xf numFmtId="0" fontId="6" fillId="3" borderId="6" xfId="2" applyFont="1" applyFill="1" applyBorder="1" applyAlignment="1">
      <alignment vertical="center" shrinkToFit="1"/>
    </xf>
    <xf numFmtId="0" fontId="6" fillId="0" borderId="5" xfId="0" applyFont="1" applyBorder="1" applyAlignment="1">
      <alignment vertical="center"/>
    </xf>
    <xf numFmtId="0" fontId="6" fillId="0" borderId="6" xfId="0" applyFont="1" applyBorder="1" applyAlignment="1">
      <alignment vertical="center"/>
    </xf>
    <xf numFmtId="0" fontId="6" fillId="3" borderId="4"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6" fillId="3" borderId="4"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16" fillId="3" borderId="14" xfId="2" applyFont="1" applyFill="1" applyBorder="1" applyAlignment="1">
      <alignment vertical="center" shrinkToFit="1"/>
    </xf>
    <xf numFmtId="0" fontId="16" fillId="3" borderId="15" xfId="2" applyFont="1" applyFill="1" applyBorder="1" applyAlignment="1">
      <alignment vertical="center" shrinkToFit="1"/>
    </xf>
    <xf numFmtId="0" fontId="16" fillId="3" borderId="16" xfId="2" applyFont="1" applyFill="1" applyBorder="1" applyAlignment="1">
      <alignment vertical="center" shrinkToFit="1"/>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6" fillId="0" borderId="5" xfId="0" applyFont="1" applyBorder="1" applyAlignment="1">
      <alignment vertical="center" shrinkToFit="1"/>
    </xf>
    <xf numFmtId="0" fontId="6" fillId="3" borderId="6" xfId="2" applyFont="1" applyFill="1" applyBorder="1" applyAlignment="1">
      <alignment vertical="center"/>
    </xf>
    <xf numFmtId="0" fontId="16" fillId="3" borderId="17" xfId="2" applyFont="1" applyFill="1" applyBorder="1" applyAlignment="1">
      <alignment horizontal="left" vertical="center" indent="2" shrinkToFit="1"/>
    </xf>
    <xf numFmtId="0" fontId="16" fillId="3" borderId="18" xfId="2" applyFont="1" applyFill="1" applyBorder="1" applyAlignment="1">
      <alignment horizontal="left" vertical="center" indent="2" shrinkToFit="1"/>
    </xf>
    <xf numFmtId="0" fontId="16" fillId="3" borderId="19" xfId="2" applyFont="1" applyFill="1" applyBorder="1" applyAlignment="1">
      <alignment horizontal="left" vertical="center" indent="2" shrinkToFit="1"/>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38" fillId="0" borderId="15" xfId="1" applyFont="1" applyBorder="1" applyAlignment="1">
      <alignment horizontal="center" vertical="center" shrinkToFit="1"/>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16" fillId="3" borderId="14" xfId="2" applyFont="1" applyFill="1" applyBorder="1" applyAlignment="1">
      <alignment horizontal="left" vertical="center" wrapText="1" shrinkToFit="1"/>
    </xf>
    <xf numFmtId="0" fontId="16" fillId="3" borderId="15" xfId="2" applyFont="1" applyFill="1" applyBorder="1" applyAlignment="1">
      <alignment horizontal="left" vertical="center" wrapText="1" shrinkToFit="1"/>
    </xf>
    <xf numFmtId="0" fontId="16" fillId="3" borderId="16" xfId="2" applyFont="1" applyFill="1" applyBorder="1" applyAlignment="1">
      <alignment horizontal="left" vertical="center" wrapText="1" shrinkToFit="1"/>
    </xf>
    <xf numFmtId="0" fontId="16" fillId="0" borderId="31" xfId="1" applyFont="1" applyBorder="1" applyAlignment="1">
      <alignment horizontal="center" vertical="center"/>
    </xf>
    <xf numFmtId="0" fontId="16" fillId="0" borderId="32" xfId="1" applyFont="1" applyBorder="1" applyAlignment="1">
      <alignment horizontal="center" vertical="center"/>
    </xf>
    <xf numFmtId="0" fontId="16" fillId="0" borderId="33" xfId="1" applyFont="1" applyBorder="1" applyAlignment="1">
      <alignment horizontal="center" vertical="center"/>
    </xf>
    <xf numFmtId="0" fontId="16" fillId="0" borderId="34" xfId="1" applyFont="1" applyBorder="1" applyAlignment="1">
      <alignment horizontal="center" vertical="center"/>
    </xf>
    <xf numFmtId="0" fontId="16" fillId="0" borderId="35" xfId="1" applyFont="1" applyBorder="1" applyAlignment="1">
      <alignment horizontal="center" vertical="center"/>
    </xf>
    <xf numFmtId="0" fontId="16" fillId="0" borderId="36" xfId="1" applyFont="1" applyBorder="1" applyAlignment="1">
      <alignment horizontal="center" vertical="center"/>
    </xf>
    <xf numFmtId="0" fontId="16" fillId="0" borderId="14"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4" xfId="1" applyFont="1" applyBorder="1" applyAlignment="1">
      <alignment horizontal="center" vertical="center"/>
    </xf>
    <xf numFmtId="0" fontId="16" fillId="0" borderId="15" xfId="1" applyFont="1" applyBorder="1" applyAlignment="1">
      <alignment horizontal="center" vertical="center"/>
    </xf>
    <xf numFmtId="0" fontId="16" fillId="0" borderId="16" xfId="1" applyFont="1" applyBorder="1" applyAlignment="1">
      <alignment horizontal="center" vertical="center"/>
    </xf>
    <xf numFmtId="0" fontId="16" fillId="0" borderId="17" xfId="1" applyFont="1" applyBorder="1" applyAlignment="1">
      <alignment horizontal="center" vertical="center"/>
    </xf>
    <xf numFmtId="0" fontId="16" fillId="0" borderId="18" xfId="1" applyFont="1" applyBorder="1" applyAlignment="1">
      <alignment horizontal="center" vertical="center"/>
    </xf>
    <xf numFmtId="0" fontId="16" fillId="0" borderId="19" xfId="1" applyFont="1" applyBorder="1" applyAlignment="1">
      <alignment horizontal="center" vertical="center"/>
    </xf>
    <xf numFmtId="0" fontId="16" fillId="0" borderId="14" xfId="1" applyFont="1" applyBorder="1" applyAlignment="1" applyProtection="1">
      <alignment horizontal="center" vertical="center"/>
      <protection locked="0"/>
    </xf>
    <xf numFmtId="0" fontId="16" fillId="0" borderId="15" xfId="1" applyFont="1" applyBorder="1" applyAlignment="1" applyProtection="1">
      <alignment horizontal="center" vertical="center"/>
      <protection locked="0"/>
    </xf>
    <xf numFmtId="0" fontId="16" fillId="0" borderId="16" xfId="1" applyFont="1" applyBorder="1" applyAlignment="1" applyProtection="1">
      <alignment horizontal="center" vertical="center"/>
      <protection locked="0"/>
    </xf>
    <xf numFmtId="0" fontId="16" fillId="0" borderId="17" xfId="1" applyFont="1" applyBorder="1" applyAlignment="1" applyProtection="1">
      <alignment horizontal="center" vertical="center"/>
      <protection locked="0"/>
    </xf>
    <xf numFmtId="0" fontId="16" fillId="0" borderId="18" xfId="1" applyFont="1" applyBorder="1" applyAlignment="1" applyProtection="1">
      <alignment horizontal="center" vertical="center"/>
      <protection locked="0"/>
    </xf>
    <xf numFmtId="0" fontId="16" fillId="0" borderId="19" xfId="1" applyFont="1" applyBorder="1" applyAlignment="1" applyProtection="1">
      <alignment horizontal="center" vertical="center"/>
      <protection locked="0"/>
    </xf>
    <xf numFmtId="0" fontId="16" fillId="3" borderId="4" xfId="2" applyFont="1" applyFill="1" applyBorder="1" applyAlignment="1">
      <alignment vertical="center"/>
    </xf>
    <xf numFmtId="0" fontId="5" fillId="0" borderId="5" xfId="0" applyFont="1" applyBorder="1" applyAlignment="1">
      <alignment vertical="center"/>
    </xf>
    <xf numFmtId="49" fontId="5" fillId="0" borderId="5" xfId="0" applyNumberFormat="1" applyFont="1" applyBorder="1" applyAlignment="1">
      <alignment vertical="center"/>
    </xf>
    <xf numFmtId="0" fontId="16" fillId="0" borderId="5" xfId="0" applyFont="1" applyBorder="1" applyAlignment="1">
      <alignment vertical="center"/>
    </xf>
    <xf numFmtId="0" fontId="5" fillId="0" borderId="6" xfId="0" applyFont="1" applyBorder="1" applyAlignment="1">
      <alignment vertical="center"/>
    </xf>
    <xf numFmtId="0" fontId="16" fillId="3" borderId="4" xfId="2" applyFont="1" applyFill="1" applyBorder="1" applyAlignment="1">
      <alignment horizontal="left" vertical="center"/>
    </xf>
    <xf numFmtId="0" fontId="16" fillId="3" borderId="5" xfId="2" applyFont="1" applyFill="1" applyBorder="1" applyAlignment="1">
      <alignment horizontal="left" vertical="center"/>
    </xf>
    <xf numFmtId="0" fontId="16" fillId="3" borderId="6" xfId="2" applyFont="1" applyFill="1" applyBorder="1" applyAlignment="1">
      <alignment horizontal="left" vertical="center"/>
    </xf>
    <xf numFmtId="0" fontId="16" fillId="3" borderId="5" xfId="2" applyFont="1" applyFill="1" applyBorder="1" applyAlignment="1">
      <alignment vertical="center"/>
    </xf>
    <xf numFmtId="0" fontId="16" fillId="3" borderId="6" xfId="2" applyFont="1" applyFill="1" applyBorder="1" applyAlignment="1">
      <alignmen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16" fillId="3" borderId="4" xfId="2" applyFont="1" applyFill="1" applyBorder="1" applyAlignment="1">
      <alignment vertical="center" shrinkToFit="1"/>
    </xf>
    <xf numFmtId="0" fontId="16" fillId="3" borderId="5" xfId="2" applyFont="1" applyFill="1" applyBorder="1" applyAlignment="1">
      <alignment vertical="center" shrinkToFit="1"/>
    </xf>
    <xf numFmtId="0" fontId="16" fillId="3" borderId="6" xfId="2" applyFont="1" applyFill="1" applyBorder="1" applyAlignment="1">
      <alignment vertical="center" shrinkToFit="1"/>
    </xf>
    <xf numFmtId="0" fontId="16" fillId="3" borderId="17" xfId="2" applyFont="1" applyFill="1" applyBorder="1" applyAlignment="1">
      <alignment horizontal="left" vertical="center"/>
    </xf>
    <xf numFmtId="0" fontId="16" fillId="3" borderId="18" xfId="2" applyFont="1" applyFill="1" applyBorder="1" applyAlignment="1">
      <alignment horizontal="left"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16" fillId="3" borderId="19" xfId="2" applyFont="1" applyFill="1" applyBorder="1" applyAlignment="1">
      <alignment horizontal="left"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3" borderId="14" xfId="2" applyFont="1" applyFill="1" applyBorder="1" applyAlignment="1">
      <alignment horizontal="left" vertical="center" wrapText="1"/>
    </xf>
    <xf numFmtId="0" fontId="16" fillId="3" borderId="15" xfId="2" applyFont="1" applyFill="1" applyBorder="1" applyAlignment="1">
      <alignment horizontal="left" vertical="center" wrapText="1"/>
    </xf>
    <xf numFmtId="0" fontId="16" fillId="3" borderId="16" xfId="2" applyFont="1" applyFill="1" applyBorder="1" applyAlignment="1">
      <alignment horizontal="left" vertical="center" wrapText="1"/>
    </xf>
    <xf numFmtId="0" fontId="10" fillId="0" borderId="5"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9" fillId="2" borderId="0" xfId="1" applyFont="1" applyFill="1" applyAlignment="1" applyProtection="1">
      <alignment horizontal="right" vertical="center"/>
      <protection locked="0"/>
    </xf>
    <xf numFmtId="0" fontId="11" fillId="0" borderId="7" xfId="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1" fillId="0" borderId="10" xfId="1" applyFont="1" applyBorder="1" applyAlignment="1" applyProtection="1">
      <alignment vertical="center"/>
      <protection locked="0"/>
    </xf>
    <xf numFmtId="0" fontId="11" fillId="0" borderId="11" xfId="1" applyFont="1" applyBorder="1" applyAlignment="1" applyProtection="1">
      <alignment vertical="center"/>
      <protection locked="0"/>
    </xf>
    <xf numFmtId="0" fontId="11" fillId="0" borderId="12" xfId="1" applyFont="1" applyBorder="1" applyAlignment="1" applyProtection="1">
      <alignment vertical="center"/>
      <protection locked="0"/>
    </xf>
    <xf numFmtId="0" fontId="9"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176" fontId="5" fillId="0" borderId="5" xfId="0" applyNumberFormat="1" applyFont="1" applyBorder="1" applyAlignment="1">
      <alignment vertical="center"/>
    </xf>
    <xf numFmtId="176" fontId="5" fillId="0" borderId="6" xfId="0" applyNumberFormat="1" applyFont="1" applyBorder="1" applyAlignment="1">
      <alignment vertical="center"/>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5" xfId="0" applyFont="1" applyBorder="1" applyProtection="1">
      <protection locked="0"/>
    </xf>
    <xf numFmtId="0" fontId="5" fillId="0" borderId="6" xfId="0" applyFont="1" applyBorder="1" applyProtection="1">
      <protection locked="0"/>
    </xf>
    <xf numFmtId="0" fontId="15" fillId="0" borderId="5"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4" xfId="1" applyFont="1" applyBorder="1" applyAlignment="1" applyProtection="1">
      <alignment horizontal="center" vertical="center" wrapText="1"/>
      <protection locked="0"/>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vertical="center"/>
    </xf>
    <xf numFmtId="176" fontId="24" fillId="0" borderId="7" xfId="0" applyNumberFormat="1" applyFont="1" applyBorder="1" applyAlignment="1">
      <alignment horizontal="left" vertical="center"/>
    </xf>
    <xf numFmtId="176" fontId="24" fillId="0" borderId="8" xfId="0" applyNumberFormat="1" applyFont="1" applyBorder="1" applyAlignment="1">
      <alignment horizontal="left" vertical="center"/>
    </xf>
    <xf numFmtId="176" fontId="24" fillId="0" borderId="9" xfId="0" applyNumberFormat="1" applyFont="1" applyBorder="1" applyAlignment="1">
      <alignment horizontal="left" vertical="center"/>
    </xf>
    <xf numFmtId="176" fontId="24" fillId="0" borderId="25" xfId="0" applyNumberFormat="1" applyFont="1" applyBorder="1" applyAlignment="1">
      <alignment horizontal="left" vertical="center"/>
    </xf>
    <xf numFmtId="176" fontId="24" fillId="0" borderId="26" xfId="0" applyNumberFormat="1" applyFont="1" applyBorder="1" applyAlignment="1">
      <alignment horizontal="left" vertical="center"/>
    </xf>
    <xf numFmtId="176" fontId="24" fillId="0" borderId="27" xfId="0" applyNumberFormat="1" applyFont="1" applyBorder="1" applyAlignment="1">
      <alignment horizontal="left" vertical="center"/>
    </xf>
    <xf numFmtId="0" fontId="24" fillId="0" borderId="21" xfId="0" applyFont="1" applyBorder="1" applyAlignment="1">
      <alignment horizontal="center"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28" fillId="0" borderId="3" xfId="2" applyFont="1" applyBorder="1" applyAlignment="1">
      <alignment horizontal="center" vertical="center" wrapText="1"/>
    </xf>
    <xf numFmtId="0" fontId="28" fillId="0" borderId="20" xfId="2" applyFont="1" applyBorder="1" applyAlignment="1">
      <alignment horizontal="center" vertical="center" wrapText="1"/>
    </xf>
    <xf numFmtId="49" fontId="27" fillId="0" borderId="37" xfId="2" applyNumberFormat="1" applyFont="1" applyBorder="1" applyAlignment="1" applyProtection="1">
      <alignment horizontal="center" vertical="center" shrinkToFit="1"/>
      <protection locked="0"/>
    </xf>
    <xf numFmtId="0" fontId="0" fillId="0" borderId="3" xfId="0" applyBorder="1" applyAlignment="1">
      <alignment horizontal="center"/>
    </xf>
    <xf numFmtId="0" fontId="0" fillId="0" borderId="20" xfId="0" applyBorder="1" applyAlignment="1">
      <alignment horizontal="center"/>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2" xfId="2" applyFont="1" applyBorder="1" applyAlignment="1">
      <alignment horizontal="center" vertical="center" wrapText="1"/>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11" fillId="0" borderId="7" xfId="1"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2" xfId="1" applyFont="1" applyBorder="1" applyAlignment="1" applyProtection="1">
      <alignment horizontal="center" vertical="center"/>
      <protection locked="0"/>
    </xf>
    <xf numFmtId="176" fontId="0" fillId="0" borderId="4" xfId="0" applyNumberFormat="1" applyBorder="1" applyAlignment="1" applyProtection="1">
      <alignment vertical="center"/>
      <protection locked="0"/>
    </xf>
    <xf numFmtId="176" fontId="0" fillId="0" borderId="5" xfId="0" applyNumberFormat="1" applyBorder="1" applyAlignment="1" applyProtection="1">
      <alignment vertical="center"/>
      <protection locked="0"/>
    </xf>
    <xf numFmtId="176" fontId="0" fillId="0" borderId="6" xfId="0" applyNumberFormat="1" applyBorder="1" applyAlignment="1" applyProtection="1">
      <alignment vertical="center"/>
      <protection locked="0"/>
    </xf>
  </cellXfs>
  <cellStyles count="3">
    <cellStyle name="標準" xfId="0" builtinId="0"/>
    <cellStyle name="標準_1〜5施設申請書類" xfId="1" xr:uid="{00000000-0005-0000-0000-000001000000}"/>
    <cellStyle name="標準_心機構施設申請書" xfId="2" xr:uid="{00000000-0005-0000-0000-000002000000}"/>
  </cellStyles>
  <dxfs count="8">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2" name="Text Box 1">
          <a:extLst>
            <a:ext uri="{FF2B5EF4-FFF2-40B4-BE49-F238E27FC236}">
              <a16:creationId xmlns:a16="http://schemas.microsoft.com/office/drawing/2014/main" id="{51C48D74-97B5-412F-AF59-6124BB703E3B}"/>
            </a:ext>
          </a:extLst>
        </xdr:cNvPr>
        <xdr:cNvSpPr txBox="1">
          <a:spLocks noChangeArrowheads="1"/>
        </xdr:cNvSpPr>
      </xdr:nvSpPr>
      <xdr:spPr bwMode="auto">
        <a:xfrm>
          <a:off x="3695700" y="0"/>
          <a:ext cx="28575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3" name="Text Box 2">
          <a:extLst>
            <a:ext uri="{FF2B5EF4-FFF2-40B4-BE49-F238E27FC236}">
              <a16:creationId xmlns:a16="http://schemas.microsoft.com/office/drawing/2014/main" id="{6A190C75-3C51-4EE0-BF45-97A949797F8D}"/>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4" name="AutoShape 3">
          <a:extLst>
            <a:ext uri="{FF2B5EF4-FFF2-40B4-BE49-F238E27FC236}">
              <a16:creationId xmlns:a16="http://schemas.microsoft.com/office/drawing/2014/main" id="{7DBA2AD1-1180-458C-92F3-C46D79EB006A}"/>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5" name="Text Box 4">
          <a:extLst>
            <a:ext uri="{FF2B5EF4-FFF2-40B4-BE49-F238E27FC236}">
              <a16:creationId xmlns:a16="http://schemas.microsoft.com/office/drawing/2014/main" id="{F692FBB4-4A65-4692-85F8-D8E6795C5140}"/>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6" name="Text Box 5">
          <a:extLst>
            <a:ext uri="{FF2B5EF4-FFF2-40B4-BE49-F238E27FC236}">
              <a16:creationId xmlns:a16="http://schemas.microsoft.com/office/drawing/2014/main" id="{73070D9F-DEC3-43EE-840E-AF36198E90AA}"/>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7" name="AutoShape 6">
          <a:extLst>
            <a:ext uri="{FF2B5EF4-FFF2-40B4-BE49-F238E27FC236}">
              <a16:creationId xmlns:a16="http://schemas.microsoft.com/office/drawing/2014/main" id="{353813BE-7B1A-46E5-A71A-9CDD93B26942}"/>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8" name="AutoShape 7">
          <a:extLst>
            <a:ext uri="{FF2B5EF4-FFF2-40B4-BE49-F238E27FC236}">
              <a16:creationId xmlns:a16="http://schemas.microsoft.com/office/drawing/2014/main" id="{C0AC178A-AD09-412E-91D6-CE2E8A2E7AC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9" name="AutoShape 8">
          <a:extLst>
            <a:ext uri="{FF2B5EF4-FFF2-40B4-BE49-F238E27FC236}">
              <a16:creationId xmlns:a16="http://schemas.microsoft.com/office/drawing/2014/main" id="{8AB6D467-09BC-49C3-9824-0B8020398079}"/>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10" name="Text Box 9">
          <a:extLst>
            <a:ext uri="{FF2B5EF4-FFF2-40B4-BE49-F238E27FC236}">
              <a16:creationId xmlns:a16="http://schemas.microsoft.com/office/drawing/2014/main" id="{80DC2ECD-8CDB-4347-A3CD-5E1A57D3BCC7}"/>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1" name="AutoShape 10">
          <a:extLst>
            <a:ext uri="{FF2B5EF4-FFF2-40B4-BE49-F238E27FC236}">
              <a16:creationId xmlns:a16="http://schemas.microsoft.com/office/drawing/2014/main" id="{599EF156-1E3D-4450-9EE9-558B54A22BD6}"/>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2" name="AutoShape 11">
          <a:extLst>
            <a:ext uri="{FF2B5EF4-FFF2-40B4-BE49-F238E27FC236}">
              <a16:creationId xmlns:a16="http://schemas.microsoft.com/office/drawing/2014/main" id="{9B48C7D9-97EB-49EC-8465-44E46A1684DB}"/>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3" name="AutoShape 12">
          <a:extLst>
            <a:ext uri="{FF2B5EF4-FFF2-40B4-BE49-F238E27FC236}">
              <a16:creationId xmlns:a16="http://schemas.microsoft.com/office/drawing/2014/main" id="{DBD49A62-816F-49C7-9A6A-CF4F4B3D83E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4" name="AutoShape 13">
          <a:extLst>
            <a:ext uri="{FF2B5EF4-FFF2-40B4-BE49-F238E27FC236}">
              <a16:creationId xmlns:a16="http://schemas.microsoft.com/office/drawing/2014/main" id="{9FAFEFCB-4475-4B94-9CE5-479C37531A19}"/>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5" name="AutoShape 14">
          <a:extLst>
            <a:ext uri="{FF2B5EF4-FFF2-40B4-BE49-F238E27FC236}">
              <a16:creationId xmlns:a16="http://schemas.microsoft.com/office/drawing/2014/main" id="{682FCC2B-0E98-4DC3-8CF0-CEFF8232ED5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6" name="AutoShape 15">
          <a:extLst>
            <a:ext uri="{FF2B5EF4-FFF2-40B4-BE49-F238E27FC236}">
              <a16:creationId xmlns:a16="http://schemas.microsoft.com/office/drawing/2014/main" id="{71D3D957-5475-4809-9DBB-BB138BF1DD49}"/>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7" name="AutoShape 16">
          <a:extLst>
            <a:ext uri="{FF2B5EF4-FFF2-40B4-BE49-F238E27FC236}">
              <a16:creationId xmlns:a16="http://schemas.microsoft.com/office/drawing/2014/main" id="{F93A9C11-843C-4BE7-BB6F-DA6FB939AEA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8" name="AutoShape 17">
          <a:extLst>
            <a:ext uri="{FF2B5EF4-FFF2-40B4-BE49-F238E27FC236}">
              <a16:creationId xmlns:a16="http://schemas.microsoft.com/office/drawing/2014/main" id="{C9F06D5F-1E14-4396-8B2D-FA43BAE6BAE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9" name="AutoShape 18">
          <a:extLst>
            <a:ext uri="{FF2B5EF4-FFF2-40B4-BE49-F238E27FC236}">
              <a16:creationId xmlns:a16="http://schemas.microsoft.com/office/drawing/2014/main" id="{A0FEDF3D-01F0-403A-971A-BDA726D1DE37}"/>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0" name="AutoShape 19">
          <a:extLst>
            <a:ext uri="{FF2B5EF4-FFF2-40B4-BE49-F238E27FC236}">
              <a16:creationId xmlns:a16="http://schemas.microsoft.com/office/drawing/2014/main" id="{19F8EB23-7A57-4E07-9A92-9B5624E8FDA7}"/>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 name="AutoShape 20">
          <a:extLst>
            <a:ext uri="{FF2B5EF4-FFF2-40B4-BE49-F238E27FC236}">
              <a16:creationId xmlns:a16="http://schemas.microsoft.com/office/drawing/2014/main" id="{4B0C975B-35D9-43E4-AE2E-69139150A27A}"/>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 name="AutoShape 21">
          <a:extLst>
            <a:ext uri="{FF2B5EF4-FFF2-40B4-BE49-F238E27FC236}">
              <a16:creationId xmlns:a16="http://schemas.microsoft.com/office/drawing/2014/main" id="{E6158415-E0EF-46D3-A4EF-4F73D6E68C88}"/>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3" name="Text Box 22">
          <a:extLst>
            <a:ext uri="{FF2B5EF4-FFF2-40B4-BE49-F238E27FC236}">
              <a16:creationId xmlns:a16="http://schemas.microsoft.com/office/drawing/2014/main" id="{8AC4A8DB-6868-47A5-B5AD-8ABE2D7B4038}"/>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4" name="Text Box 23">
          <a:extLst>
            <a:ext uri="{FF2B5EF4-FFF2-40B4-BE49-F238E27FC236}">
              <a16:creationId xmlns:a16="http://schemas.microsoft.com/office/drawing/2014/main" id="{C1B853DB-DB43-484B-9093-A9303B502CE6}"/>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5" name="Text Box 24">
          <a:extLst>
            <a:ext uri="{FF2B5EF4-FFF2-40B4-BE49-F238E27FC236}">
              <a16:creationId xmlns:a16="http://schemas.microsoft.com/office/drawing/2014/main" id="{56181137-70D4-4DD4-9AD4-1F3E2F47711E}"/>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23"/>
  <sheetViews>
    <sheetView showGridLines="0" showRowColHeaders="0" tabSelected="1" zoomScaleNormal="100" workbookViewId="0">
      <selection activeCell="D4" sqref="D4:Z5"/>
    </sheetView>
  </sheetViews>
  <sheetFormatPr defaultColWidth="9" defaultRowHeight="13.5"/>
  <cols>
    <col min="1" max="18" width="3" style="9" customWidth="1"/>
    <col min="19" max="28" width="3" style="8" customWidth="1"/>
    <col min="29" max="29" width="2.625" style="8" customWidth="1"/>
    <col min="30" max="16384" width="9" style="8"/>
  </cols>
  <sheetData>
    <row r="1" spans="1:51" s="5" customFormat="1" ht="12" customHeight="1">
      <c r="A1" s="3" t="s">
        <v>9</v>
      </c>
      <c r="B1" s="3"/>
      <c r="C1" s="3"/>
      <c r="D1" s="3"/>
      <c r="E1" s="3"/>
      <c r="F1" s="4"/>
      <c r="G1" s="3"/>
      <c r="H1" s="3"/>
      <c r="I1" s="3"/>
      <c r="J1" s="3"/>
      <c r="K1" s="3"/>
      <c r="L1" s="3"/>
      <c r="M1" s="3"/>
      <c r="N1" s="3"/>
      <c r="O1" s="3"/>
      <c r="P1" s="3"/>
      <c r="Q1" s="3"/>
      <c r="R1" s="3"/>
      <c r="S1" s="184" t="s">
        <v>10</v>
      </c>
      <c r="T1" s="184"/>
      <c r="U1" s="184"/>
      <c r="V1" s="184"/>
      <c r="W1" s="184"/>
      <c r="X1" s="184"/>
      <c r="Y1" s="184"/>
      <c r="Z1" s="184"/>
      <c r="AA1" s="184"/>
      <c r="AB1" s="184"/>
      <c r="AC1" s="184"/>
    </row>
    <row r="2" spans="1:51" ht="12" customHeight="1">
      <c r="A2" s="6"/>
      <c r="B2" s="6"/>
      <c r="C2" s="6"/>
      <c r="D2" s="6"/>
      <c r="E2" s="6"/>
      <c r="F2" s="6"/>
      <c r="G2" s="6"/>
      <c r="H2" s="6"/>
      <c r="I2" s="6"/>
      <c r="J2" s="6"/>
      <c r="K2" s="6"/>
      <c r="L2" s="6"/>
      <c r="M2" s="6"/>
      <c r="N2" s="6"/>
      <c r="O2" s="6"/>
      <c r="P2" s="6"/>
      <c r="Q2" s="6"/>
      <c r="R2" s="6"/>
      <c r="S2" s="7"/>
      <c r="T2" s="7"/>
      <c r="U2" s="7"/>
      <c r="V2" s="7"/>
      <c r="W2" s="6"/>
      <c r="X2" s="6"/>
      <c r="Y2" s="6"/>
      <c r="Z2" s="6"/>
      <c r="AA2" s="6"/>
      <c r="AB2" s="7"/>
      <c r="AC2" s="110" t="s">
        <v>67</v>
      </c>
    </row>
    <row r="3" spans="1:51" ht="8.4499999999999993" customHeight="1">
      <c r="R3" s="10"/>
    </row>
    <row r="4" spans="1:51" ht="15" customHeight="1">
      <c r="C4" s="8"/>
      <c r="D4" s="185" t="s">
        <v>217</v>
      </c>
      <c r="E4" s="186"/>
      <c r="F4" s="186"/>
      <c r="G4" s="186"/>
      <c r="H4" s="186"/>
      <c r="I4" s="186"/>
      <c r="J4" s="186"/>
      <c r="K4" s="186"/>
      <c r="L4" s="186"/>
      <c r="M4" s="186"/>
      <c r="N4" s="186"/>
      <c r="O4" s="186"/>
      <c r="P4" s="186"/>
      <c r="Q4" s="186"/>
      <c r="R4" s="186"/>
      <c r="S4" s="186"/>
      <c r="T4" s="186"/>
      <c r="U4" s="186"/>
      <c r="V4" s="186"/>
      <c r="W4" s="186"/>
      <c r="X4" s="186"/>
      <c r="Y4" s="186"/>
      <c r="Z4" s="187"/>
    </row>
    <row r="5" spans="1:51" ht="15.6" customHeight="1">
      <c r="C5" s="11"/>
      <c r="D5" s="188"/>
      <c r="E5" s="189"/>
      <c r="F5" s="189"/>
      <c r="G5" s="189"/>
      <c r="H5" s="189"/>
      <c r="I5" s="189"/>
      <c r="J5" s="189"/>
      <c r="K5" s="189"/>
      <c r="L5" s="189"/>
      <c r="M5" s="189"/>
      <c r="N5" s="189"/>
      <c r="O5" s="189"/>
      <c r="P5" s="189"/>
      <c r="Q5" s="189"/>
      <c r="R5" s="189"/>
      <c r="S5" s="189"/>
      <c r="T5" s="189"/>
      <c r="U5" s="189"/>
      <c r="V5" s="189"/>
      <c r="W5" s="189"/>
      <c r="X5" s="189"/>
      <c r="Y5" s="189"/>
      <c r="Z5" s="190"/>
    </row>
    <row r="6" spans="1:51" ht="7.9" customHeight="1">
      <c r="F6" s="12"/>
      <c r="AD6" s="15"/>
      <c r="AE6" s="15"/>
      <c r="AF6" s="15"/>
      <c r="AG6" s="15"/>
      <c r="AH6" s="15"/>
      <c r="AI6" s="15"/>
      <c r="AJ6" s="15"/>
      <c r="AK6" s="15"/>
      <c r="AL6" s="15"/>
      <c r="AM6" s="15"/>
      <c r="AN6" s="15"/>
      <c r="AO6" s="15"/>
      <c r="AP6" s="15"/>
      <c r="AQ6" s="15"/>
      <c r="AR6" s="15"/>
      <c r="AS6" s="15"/>
      <c r="AT6" s="15"/>
      <c r="AU6" s="15"/>
      <c r="AV6" s="15"/>
      <c r="AW6" s="15"/>
      <c r="AX6" s="15"/>
      <c r="AY6" s="15"/>
    </row>
    <row r="7" spans="1:51" ht="13.9" customHeight="1">
      <c r="A7" s="13"/>
      <c r="B7" s="13"/>
      <c r="C7" s="13"/>
      <c r="D7" s="13"/>
      <c r="E7" s="13"/>
      <c r="F7" s="13"/>
      <c r="G7" s="13"/>
      <c r="H7" s="13"/>
      <c r="I7" s="13"/>
      <c r="J7" s="13"/>
      <c r="K7" s="13"/>
      <c r="L7" s="8"/>
      <c r="M7" s="8"/>
      <c r="N7" s="8"/>
      <c r="O7" s="8"/>
      <c r="P7" s="8"/>
      <c r="Q7" s="8"/>
      <c r="R7" s="8"/>
      <c r="V7" s="191" t="s">
        <v>330</v>
      </c>
      <c r="W7" s="192"/>
      <c r="X7" s="109" t="s">
        <v>20</v>
      </c>
      <c r="Y7" s="38"/>
      <c r="Z7" s="13" t="s">
        <v>36</v>
      </c>
      <c r="AA7" s="38"/>
      <c r="AB7" s="13" t="s">
        <v>33</v>
      </c>
      <c r="AD7" s="15"/>
      <c r="AE7" s="15"/>
      <c r="AF7" s="15"/>
      <c r="AG7" s="15"/>
      <c r="AH7" s="15"/>
      <c r="AI7" s="15"/>
      <c r="AJ7" s="15"/>
      <c r="AK7" s="15"/>
      <c r="AL7" s="15"/>
      <c r="AM7" s="15"/>
      <c r="AN7" s="15"/>
      <c r="AO7" s="15"/>
      <c r="AP7" s="15"/>
      <c r="AQ7" s="15"/>
      <c r="AR7" s="15"/>
      <c r="AS7" s="15"/>
      <c r="AT7" s="15"/>
      <c r="AU7" s="15"/>
      <c r="AV7" s="15"/>
      <c r="AW7" s="15"/>
      <c r="AX7" s="15"/>
      <c r="AY7" s="15"/>
    </row>
    <row r="8" spans="1:51" ht="13.9" customHeight="1">
      <c r="A8" s="13"/>
      <c r="B8" s="13"/>
      <c r="C8" s="13"/>
      <c r="D8" s="13"/>
      <c r="E8" s="13"/>
      <c r="F8" s="13"/>
      <c r="G8" s="13"/>
      <c r="H8" s="13"/>
      <c r="I8" s="13"/>
      <c r="J8" s="13"/>
      <c r="K8" s="13"/>
      <c r="L8" s="8"/>
      <c r="M8" s="8"/>
      <c r="N8" s="8"/>
      <c r="O8" s="8"/>
      <c r="P8" s="8"/>
      <c r="Q8" s="8"/>
      <c r="R8" s="8"/>
      <c r="V8" s="13"/>
      <c r="W8" s="13"/>
      <c r="X8" s="109"/>
      <c r="Y8" s="13"/>
      <c r="Z8" s="13"/>
      <c r="AA8" s="13"/>
      <c r="AB8" s="39" t="s">
        <v>29</v>
      </c>
      <c r="AD8" s="15"/>
      <c r="AE8" s="15"/>
      <c r="AF8" s="15"/>
      <c r="AG8" s="15"/>
      <c r="AH8" s="15"/>
      <c r="AI8" s="15"/>
      <c r="AJ8" s="15"/>
      <c r="AK8" s="15"/>
      <c r="AL8" s="15"/>
      <c r="AM8" s="15"/>
      <c r="AN8" s="15"/>
      <c r="AO8" s="15"/>
      <c r="AP8" s="15"/>
      <c r="AQ8" s="15"/>
      <c r="AR8" s="15"/>
      <c r="AS8" s="15"/>
      <c r="AT8" s="15"/>
      <c r="AU8" s="15"/>
      <c r="AV8" s="15"/>
      <c r="AW8" s="15"/>
      <c r="AX8" s="15"/>
      <c r="AY8" s="15"/>
    </row>
    <row r="9" spans="1:51" ht="8.4499999999999993" customHeight="1">
      <c r="A9" s="13"/>
      <c r="B9" s="13"/>
      <c r="C9" s="13"/>
      <c r="D9" s="13"/>
      <c r="E9" s="13"/>
      <c r="F9" s="13"/>
      <c r="G9" s="13"/>
      <c r="H9" s="13"/>
      <c r="I9" s="13"/>
      <c r="J9" s="13"/>
      <c r="K9" s="13"/>
      <c r="L9" s="8"/>
      <c r="M9" s="8"/>
      <c r="N9" s="8"/>
      <c r="O9" s="8"/>
      <c r="P9" s="8"/>
      <c r="Q9" s="8"/>
      <c r="R9" s="8"/>
      <c r="V9" s="13"/>
      <c r="W9" s="13"/>
      <c r="X9" s="109"/>
      <c r="Y9" s="13"/>
      <c r="Z9" s="13"/>
      <c r="AA9" s="13"/>
      <c r="AB9" s="40"/>
      <c r="AD9" s="15"/>
      <c r="AE9" s="15"/>
      <c r="AF9" s="15"/>
      <c r="AG9" s="15"/>
      <c r="AH9" s="15"/>
      <c r="AI9" s="15"/>
      <c r="AJ9" s="15"/>
      <c r="AK9" s="15"/>
      <c r="AL9" s="15"/>
      <c r="AM9" s="15"/>
      <c r="AN9" s="15"/>
      <c r="AO9" s="15"/>
      <c r="AP9" s="15"/>
      <c r="AQ9" s="15"/>
      <c r="AR9" s="15"/>
      <c r="AS9" s="15"/>
      <c r="AT9" s="15"/>
      <c r="AU9" s="15"/>
      <c r="AV9" s="15"/>
      <c r="AW9" s="15"/>
      <c r="AX9" s="15"/>
      <c r="AY9" s="15"/>
    </row>
    <row r="10" spans="1:51" ht="13.9" customHeight="1">
      <c r="A10" s="9" t="s">
        <v>42</v>
      </c>
      <c r="B10" s="8"/>
      <c r="C10" s="8"/>
      <c r="D10" s="8"/>
      <c r="E10" s="8"/>
      <c r="F10" s="8"/>
      <c r="G10" s="8"/>
      <c r="H10" s="8"/>
      <c r="I10" s="8"/>
      <c r="J10" s="8"/>
      <c r="K10" s="8"/>
      <c r="L10" s="8"/>
      <c r="M10" s="8"/>
      <c r="N10" s="8"/>
      <c r="O10" s="8"/>
      <c r="P10" s="8"/>
      <c r="Q10" s="8"/>
      <c r="R10" s="8"/>
      <c r="AD10" s="15"/>
      <c r="AE10" s="15"/>
      <c r="AF10" s="15"/>
      <c r="AG10" s="15"/>
      <c r="AH10" s="15"/>
      <c r="AI10" s="15"/>
      <c r="AJ10" s="15"/>
      <c r="AK10" s="15"/>
      <c r="AL10" s="15"/>
      <c r="AM10" s="15"/>
      <c r="AN10" s="15"/>
      <c r="AO10" s="15"/>
      <c r="AP10" s="15"/>
      <c r="AQ10" s="15"/>
      <c r="AR10" s="15"/>
      <c r="AS10" s="15"/>
      <c r="AT10" s="15"/>
      <c r="AU10" s="15"/>
      <c r="AV10" s="15"/>
      <c r="AW10" s="15"/>
      <c r="AX10" s="15"/>
      <c r="AY10" s="15"/>
    </row>
    <row r="11" spans="1:51" ht="14.45" customHeight="1">
      <c r="E11" s="31"/>
      <c r="J11" s="31"/>
      <c r="K11" s="8"/>
      <c r="AD11" s="15"/>
      <c r="AE11" s="15"/>
      <c r="AF11" s="15"/>
      <c r="AG11" s="15"/>
      <c r="AH11" s="15"/>
      <c r="AI11" s="15"/>
      <c r="AJ11" s="15"/>
      <c r="AK11" s="15"/>
      <c r="AL11" s="15"/>
      <c r="AM11" s="15"/>
      <c r="AN11" s="15"/>
      <c r="AO11" s="15"/>
      <c r="AP11" s="15"/>
      <c r="AQ11" s="15"/>
      <c r="AR11" s="15"/>
      <c r="AS11" s="15"/>
      <c r="AT11" s="15"/>
      <c r="AU11" s="15"/>
      <c r="AV11" s="15"/>
      <c r="AW11" s="15"/>
      <c r="AX11" s="15"/>
      <c r="AY11" s="15"/>
    </row>
    <row r="12" spans="1:51" ht="24" customHeight="1">
      <c r="A12" s="109" t="s">
        <v>34</v>
      </c>
      <c r="B12" s="8"/>
      <c r="C12" s="52"/>
      <c r="D12" s="52"/>
      <c r="E12" s="55"/>
      <c r="F12" s="193"/>
      <c r="G12" s="194"/>
      <c r="H12" s="194"/>
      <c r="I12" s="194"/>
      <c r="J12" s="194"/>
      <c r="K12" s="194"/>
      <c r="L12" s="194"/>
      <c r="M12" s="194"/>
      <c r="N12" s="194"/>
      <c r="O12" s="194"/>
      <c r="P12" s="195"/>
      <c r="Q12" s="13" t="s">
        <v>44</v>
      </c>
      <c r="S12" s="109" t="s">
        <v>21</v>
      </c>
      <c r="T12" s="14"/>
      <c r="U12" s="14"/>
      <c r="V12" s="196"/>
      <c r="W12" s="197"/>
      <c r="X12" s="13" t="s">
        <v>35</v>
      </c>
      <c r="Y12" s="25"/>
      <c r="Z12" s="13" t="s">
        <v>36</v>
      </c>
      <c r="AA12" s="25"/>
      <c r="AB12" s="109" t="s">
        <v>22</v>
      </c>
      <c r="AD12" s="15"/>
      <c r="AE12" s="15"/>
      <c r="AF12" s="15"/>
      <c r="AG12" s="15"/>
      <c r="AH12" s="15"/>
      <c r="AI12" s="15"/>
      <c r="AJ12" s="15"/>
      <c r="AK12" s="15"/>
      <c r="AL12" s="15"/>
      <c r="AM12" s="15"/>
      <c r="AN12" s="15"/>
      <c r="AO12" s="15"/>
      <c r="AP12" s="15"/>
      <c r="AQ12" s="15"/>
      <c r="AR12" s="15"/>
      <c r="AS12" s="15"/>
      <c r="AT12" s="15"/>
      <c r="AU12" s="15"/>
      <c r="AV12" s="15"/>
      <c r="AW12" s="15"/>
      <c r="AX12" s="15"/>
      <c r="AY12" s="15"/>
    </row>
    <row r="13" spans="1:51" ht="14.45" customHeight="1">
      <c r="B13" s="16"/>
      <c r="C13" s="16"/>
      <c r="D13" s="14"/>
      <c r="E13" s="109"/>
      <c r="F13" s="109"/>
      <c r="G13" s="109"/>
      <c r="H13" s="109"/>
      <c r="I13" s="109"/>
      <c r="J13" s="109"/>
      <c r="K13" s="109"/>
      <c r="L13" s="109"/>
      <c r="M13" s="109"/>
      <c r="N13" s="109"/>
      <c r="O13" s="109"/>
      <c r="P13" s="109"/>
      <c r="Q13" s="109"/>
      <c r="AD13" s="15"/>
      <c r="AE13" s="15"/>
      <c r="AF13" s="15"/>
      <c r="AG13" s="15"/>
      <c r="AH13" s="15"/>
      <c r="AI13" s="15"/>
      <c r="AJ13" s="15"/>
      <c r="AK13" s="15"/>
      <c r="AL13" s="15"/>
      <c r="AM13" s="15"/>
      <c r="AN13" s="15"/>
      <c r="AO13" s="15"/>
      <c r="AP13" s="15"/>
      <c r="AQ13" s="15"/>
      <c r="AR13" s="15"/>
      <c r="AS13" s="15"/>
      <c r="AT13" s="15"/>
      <c r="AU13" s="15"/>
      <c r="AV13" s="15"/>
      <c r="AW13" s="15"/>
      <c r="AX13" s="15"/>
      <c r="AY13" s="15"/>
    </row>
    <row r="14" spans="1:51" s="24" customFormat="1" ht="19.149999999999999" customHeight="1">
      <c r="A14" s="24" t="s">
        <v>263</v>
      </c>
      <c r="B14" s="9"/>
      <c r="C14" s="9"/>
      <c r="D14" s="109"/>
      <c r="E14" s="109"/>
      <c r="F14" s="109"/>
      <c r="G14" s="109"/>
      <c r="H14" s="109"/>
      <c r="I14" s="181"/>
      <c r="J14" s="182"/>
      <c r="K14" s="182"/>
      <c r="L14" s="182"/>
      <c r="M14" s="182"/>
      <c r="N14" s="182"/>
      <c r="O14" s="182"/>
      <c r="P14" s="182"/>
      <c r="Q14" s="182"/>
      <c r="R14" s="183"/>
      <c r="AD14" s="54"/>
      <c r="AE14" s="54"/>
      <c r="AF14" s="54"/>
      <c r="AG14" s="54"/>
      <c r="AH14" s="54"/>
      <c r="AI14" s="54"/>
      <c r="AJ14" s="54"/>
      <c r="AK14" s="54"/>
      <c r="AL14" s="54"/>
      <c r="AM14" s="54"/>
      <c r="AN14" s="54"/>
      <c r="AO14" s="54"/>
      <c r="AP14" s="54"/>
      <c r="AQ14" s="54"/>
      <c r="AR14" s="54"/>
      <c r="AS14" s="54"/>
      <c r="AT14" s="54"/>
      <c r="AU14" s="54"/>
      <c r="AV14" s="54"/>
      <c r="AW14" s="54"/>
      <c r="AX14" s="54"/>
      <c r="AY14" s="54"/>
    </row>
    <row r="15" spans="1:51" ht="14.45" customHeight="1">
      <c r="B15" s="16"/>
      <c r="C15" s="16"/>
      <c r="D15" s="16"/>
      <c r="AD15" s="15"/>
      <c r="AE15" s="15"/>
      <c r="AF15" s="15"/>
      <c r="AG15" s="15"/>
      <c r="AH15" s="15"/>
      <c r="AI15" s="15"/>
      <c r="AJ15" s="15"/>
      <c r="AK15" s="15"/>
      <c r="AL15" s="15"/>
      <c r="AM15" s="15"/>
      <c r="AN15" s="15"/>
      <c r="AO15" s="15"/>
      <c r="AP15" s="15"/>
      <c r="AQ15" s="15"/>
      <c r="AR15" s="15"/>
      <c r="AS15" s="15"/>
      <c r="AT15" s="15"/>
      <c r="AU15" s="15"/>
      <c r="AV15" s="15"/>
      <c r="AW15" s="15"/>
      <c r="AX15" s="15"/>
      <c r="AY15" s="15"/>
    </row>
    <row r="16" spans="1:51" ht="23.45" customHeight="1">
      <c r="A16" s="109" t="s">
        <v>43</v>
      </c>
      <c r="B16" s="8"/>
      <c r="C16" s="53"/>
      <c r="D16" s="53"/>
      <c r="F16" s="198"/>
      <c r="G16" s="199"/>
      <c r="H16" s="199"/>
      <c r="I16" s="199"/>
      <c r="J16" s="199"/>
      <c r="K16" s="199"/>
      <c r="L16" s="199"/>
      <c r="M16" s="199"/>
      <c r="N16" s="199"/>
      <c r="O16" s="199"/>
      <c r="P16" s="199"/>
      <c r="Q16" s="199"/>
      <c r="R16" s="199"/>
      <c r="S16" s="199"/>
      <c r="T16" s="199"/>
      <c r="U16" s="199"/>
      <c r="V16" s="199"/>
      <c r="W16" s="199"/>
      <c r="X16" s="199"/>
      <c r="Y16" s="199"/>
      <c r="Z16" s="199"/>
      <c r="AA16" s="199"/>
      <c r="AB16" s="199"/>
      <c r="AC16" s="200"/>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1:51" ht="7.9" customHeight="1">
      <c r="B17" s="14"/>
      <c r="C17" s="14"/>
      <c r="D17" s="14"/>
      <c r="E17" s="32"/>
      <c r="F17" s="32"/>
      <c r="G17" s="32"/>
      <c r="H17" s="32"/>
      <c r="I17" s="32"/>
      <c r="J17" s="32"/>
      <c r="K17" s="32"/>
      <c r="L17" s="32"/>
      <c r="M17" s="32"/>
      <c r="N17" s="32"/>
      <c r="O17" s="32"/>
      <c r="P17" s="32"/>
      <c r="Q17" s="32"/>
      <c r="R17" s="32"/>
      <c r="S17" s="42"/>
      <c r="T17" s="42"/>
      <c r="U17" s="42"/>
      <c r="V17" s="42"/>
      <c r="W17" s="42"/>
      <c r="X17" s="42"/>
      <c r="Y17" s="42"/>
      <c r="Z17" s="42"/>
      <c r="AA17" s="42"/>
      <c r="AB17" s="42"/>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1:51" ht="24.6" customHeight="1">
      <c r="B18" s="201" t="s">
        <v>45</v>
      </c>
      <c r="C18" s="202"/>
      <c r="D18" s="202"/>
      <c r="E18" s="55"/>
      <c r="F18" s="198"/>
      <c r="G18" s="199"/>
      <c r="H18" s="199"/>
      <c r="I18" s="199"/>
      <c r="J18" s="199"/>
      <c r="K18" s="199"/>
      <c r="L18" s="199"/>
      <c r="M18" s="199"/>
      <c r="N18" s="199"/>
      <c r="O18" s="199"/>
      <c r="P18" s="199"/>
      <c r="Q18" s="199"/>
      <c r="R18" s="199"/>
      <c r="S18" s="199"/>
      <c r="T18" s="199"/>
      <c r="U18" s="199"/>
      <c r="V18" s="199"/>
      <c r="W18" s="199"/>
      <c r="X18" s="199"/>
      <c r="Y18" s="199"/>
      <c r="Z18" s="199"/>
      <c r="AA18" s="199"/>
      <c r="AB18" s="199"/>
      <c r="AC18" s="200"/>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1:51" ht="9" customHeight="1">
      <c r="B19" s="14"/>
      <c r="C19" s="14"/>
      <c r="D19" s="14"/>
      <c r="E19" s="109"/>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1:51" ht="14.45" customHeight="1">
      <c r="A20" s="9" t="s">
        <v>23</v>
      </c>
      <c r="B20" s="8"/>
      <c r="C20" s="56"/>
      <c r="D20" s="56"/>
      <c r="E20" s="109" t="s">
        <v>1</v>
      </c>
      <c r="F20" s="191"/>
      <c r="G20" s="203"/>
      <c r="H20" s="13" t="s">
        <v>0</v>
      </c>
      <c r="I20" s="191"/>
      <c r="J20" s="204"/>
      <c r="K20" s="203"/>
      <c r="R20" s="43" t="s">
        <v>24</v>
      </c>
      <c r="S20" s="205"/>
      <c r="T20" s="206"/>
      <c r="U20" s="206"/>
      <c r="V20" s="206"/>
      <c r="W20" s="207"/>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1:51" ht="8.4499999999999993" customHeight="1">
      <c r="B21" s="109"/>
      <c r="C21" s="109"/>
      <c r="D21" s="109"/>
      <c r="E21" s="109"/>
      <c r="AD21" s="15"/>
      <c r="AE21" s="15"/>
      <c r="AF21" s="15"/>
      <c r="AG21" s="15"/>
      <c r="AH21" s="15"/>
      <c r="AI21" s="15"/>
      <c r="AJ21" s="15"/>
      <c r="AK21" s="15"/>
      <c r="AL21" s="15"/>
      <c r="AM21" s="15"/>
      <c r="AN21" s="15"/>
      <c r="AO21" s="15"/>
      <c r="AP21" s="15"/>
      <c r="AQ21" s="15"/>
      <c r="AR21" s="15"/>
      <c r="AS21" s="15"/>
      <c r="AT21" s="15"/>
      <c r="AU21" s="15"/>
      <c r="AV21" s="15"/>
      <c r="AW21" s="15"/>
      <c r="AX21" s="15"/>
      <c r="AY21" s="15"/>
    </row>
    <row r="22" spans="1:51" ht="22.15" customHeight="1">
      <c r="D22" s="109"/>
      <c r="F22" s="198"/>
      <c r="G22" s="199"/>
      <c r="H22" s="199"/>
      <c r="I22" s="199"/>
      <c r="J22" s="199"/>
      <c r="K22" s="199"/>
      <c r="L22" s="199"/>
      <c r="M22" s="199"/>
      <c r="N22" s="199"/>
      <c r="O22" s="199"/>
      <c r="P22" s="199"/>
      <c r="Q22" s="199"/>
      <c r="R22" s="199"/>
      <c r="S22" s="199"/>
      <c r="T22" s="199"/>
      <c r="U22" s="199"/>
      <c r="V22" s="199"/>
      <c r="W22" s="199"/>
      <c r="X22" s="199"/>
      <c r="Y22" s="199"/>
      <c r="Z22" s="199"/>
      <c r="AA22" s="199"/>
      <c r="AB22" s="199"/>
      <c r="AC22" s="200"/>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1:51" ht="9" customHeight="1">
      <c r="AD23" s="15"/>
      <c r="AE23" s="15"/>
      <c r="AF23" s="15"/>
      <c r="AG23" s="15"/>
      <c r="AH23" s="15"/>
      <c r="AI23" s="15"/>
      <c r="AJ23" s="15"/>
      <c r="AK23" s="15"/>
      <c r="AL23" s="15"/>
      <c r="AM23" s="15"/>
      <c r="AN23" s="15"/>
      <c r="AO23" s="15"/>
      <c r="AP23" s="15"/>
      <c r="AQ23" s="15"/>
      <c r="AR23" s="15"/>
      <c r="AS23" s="15"/>
      <c r="AT23" s="15"/>
      <c r="AU23" s="15"/>
      <c r="AV23" s="15"/>
      <c r="AW23" s="15"/>
      <c r="AX23" s="15"/>
      <c r="AY23" s="15"/>
    </row>
    <row r="24" spans="1:51" ht="14.45" customHeight="1">
      <c r="E24" s="12" t="s">
        <v>2</v>
      </c>
      <c r="F24" s="208"/>
      <c r="G24" s="209"/>
      <c r="H24" s="209"/>
      <c r="I24" s="209"/>
      <c r="J24" s="209"/>
      <c r="K24" s="209"/>
      <c r="L24" s="209"/>
      <c r="M24" s="209"/>
      <c r="N24" s="209"/>
      <c r="O24" s="210"/>
      <c r="R24" s="12" t="s">
        <v>3</v>
      </c>
      <c r="S24" s="208"/>
      <c r="T24" s="209"/>
      <c r="U24" s="209"/>
      <c r="V24" s="209"/>
      <c r="W24" s="209"/>
      <c r="X24" s="209"/>
      <c r="Y24" s="209"/>
      <c r="Z24" s="209"/>
      <c r="AA24" s="209"/>
      <c r="AB24" s="210"/>
      <c r="AD24" s="15"/>
      <c r="AE24" s="15"/>
      <c r="AF24" s="15"/>
      <c r="AG24" s="15"/>
      <c r="AH24" s="15"/>
      <c r="AI24" s="15"/>
      <c r="AJ24" s="15"/>
      <c r="AK24" s="15"/>
      <c r="AL24" s="15"/>
      <c r="AM24" s="15"/>
      <c r="AN24" s="15"/>
      <c r="AO24" s="15"/>
      <c r="AP24" s="15"/>
      <c r="AQ24" s="15"/>
      <c r="AR24" s="15"/>
      <c r="AS24" s="15"/>
      <c r="AT24" s="15"/>
      <c r="AU24" s="15"/>
      <c r="AV24" s="15"/>
      <c r="AW24" s="15"/>
      <c r="AX24" s="15"/>
      <c r="AY24" s="15"/>
    </row>
    <row r="25" spans="1:51" ht="10.15" customHeight="1">
      <c r="AD25" s="15"/>
      <c r="AE25" s="15"/>
      <c r="AF25" s="15"/>
      <c r="AG25" s="15"/>
      <c r="AH25" s="15"/>
      <c r="AI25" s="15"/>
      <c r="AJ25" s="15"/>
      <c r="AK25" s="15"/>
      <c r="AL25" s="15"/>
      <c r="AM25" s="15"/>
      <c r="AN25" s="15"/>
      <c r="AO25" s="15"/>
      <c r="AP25" s="15"/>
      <c r="AQ25" s="15"/>
      <c r="AR25" s="15"/>
      <c r="AS25" s="15"/>
      <c r="AT25" s="15"/>
      <c r="AU25" s="15"/>
      <c r="AV25" s="15"/>
      <c r="AW25" s="15"/>
      <c r="AX25" s="15"/>
      <c r="AY25" s="15"/>
    </row>
    <row r="26" spans="1:51" ht="14.45" customHeight="1">
      <c r="B26" s="14" t="s">
        <v>25</v>
      </c>
      <c r="F26" s="211"/>
      <c r="G26" s="212"/>
      <c r="H26" s="212"/>
      <c r="I26" s="212"/>
      <c r="J26" s="212"/>
      <c r="K26" s="212"/>
      <c r="L26" s="212"/>
      <c r="M26" s="212"/>
      <c r="N26" s="212"/>
      <c r="O26" s="212"/>
      <c r="P26" s="212"/>
      <c r="Q26" s="212"/>
      <c r="R26" s="212"/>
      <c r="S26" s="212"/>
      <c r="T26" s="212"/>
      <c r="U26" s="212"/>
      <c r="V26" s="212"/>
      <c r="W26" s="212"/>
      <c r="X26" s="212"/>
      <c r="Y26" s="212"/>
      <c r="Z26" s="212"/>
      <c r="AA26" s="212"/>
      <c r="AB26" s="213"/>
      <c r="AD26" s="15"/>
      <c r="AE26" s="15"/>
      <c r="AF26" s="15"/>
      <c r="AG26" s="15"/>
      <c r="AH26" s="15"/>
      <c r="AI26" s="15"/>
      <c r="AJ26" s="15"/>
      <c r="AK26" s="15"/>
      <c r="AL26" s="15"/>
      <c r="AM26" s="15"/>
      <c r="AN26" s="15"/>
      <c r="AO26" s="15"/>
      <c r="AP26" s="15"/>
      <c r="AQ26" s="15"/>
      <c r="AR26" s="15"/>
      <c r="AS26" s="15"/>
      <c r="AT26" s="15"/>
      <c r="AU26" s="15"/>
      <c r="AV26" s="15"/>
      <c r="AW26" s="15"/>
      <c r="AX26" s="15"/>
      <c r="AY26" s="15"/>
    </row>
    <row r="27" spans="1:51" ht="9.6" customHeight="1">
      <c r="AD27" s="15"/>
      <c r="AE27" s="15"/>
      <c r="AF27" s="15"/>
      <c r="AG27" s="15"/>
      <c r="AH27" s="15"/>
      <c r="AI27" s="15"/>
      <c r="AJ27" s="15"/>
      <c r="AK27" s="15"/>
      <c r="AL27" s="15"/>
      <c r="AM27" s="15"/>
      <c r="AN27" s="15"/>
      <c r="AO27" s="15"/>
      <c r="AP27" s="15"/>
      <c r="AQ27" s="15"/>
      <c r="AR27" s="15"/>
      <c r="AS27" s="15"/>
      <c r="AT27" s="15"/>
      <c r="AU27" s="15"/>
      <c r="AV27" s="15"/>
      <c r="AW27" s="15"/>
      <c r="AX27" s="15"/>
      <c r="AY27" s="15"/>
    </row>
    <row r="28" spans="1:51" ht="14.45" customHeight="1">
      <c r="A28" s="9" t="s">
        <v>26</v>
      </c>
      <c r="B28" s="8"/>
      <c r="C28" s="109"/>
      <c r="D28" s="109"/>
      <c r="E28" s="109" t="s">
        <v>1</v>
      </c>
      <c r="F28" s="191"/>
      <c r="G28" s="203"/>
      <c r="H28" s="13" t="s">
        <v>0</v>
      </c>
      <c r="I28" s="191"/>
      <c r="J28" s="204"/>
      <c r="K28" s="203"/>
      <c r="R28" s="43" t="s">
        <v>24</v>
      </c>
      <c r="S28" s="205"/>
      <c r="T28" s="206"/>
      <c r="U28" s="206"/>
      <c r="V28" s="206"/>
      <c r="W28" s="207"/>
      <c r="AD28" s="15"/>
      <c r="AE28" s="15"/>
      <c r="AF28" s="15"/>
      <c r="AG28" s="15"/>
      <c r="AH28" s="15"/>
      <c r="AI28" s="15"/>
      <c r="AJ28" s="15"/>
      <c r="AK28" s="15"/>
      <c r="AL28" s="15"/>
      <c r="AM28" s="15"/>
      <c r="AN28" s="15"/>
      <c r="AO28" s="15"/>
      <c r="AP28" s="15"/>
      <c r="AQ28" s="15"/>
      <c r="AR28" s="15"/>
      <c r="AS28" s="15"/>
      <c r="AT28" s="15"/>
      <c r="AU28" s="15"/>
      <c r="AV28" s="15"/>
      <c r="AW28" s="15"/>
      <c r="AX28" s="15"/>
      <c r="AY28" s="15"/>
    </row>
    <row r="29" spans="1:51" ht="9.6" customHeight="1">
      <c r="B29" s="109"/>
      <c r="C29" s="109"/>
      <c r="D29" s="109"/>
      <c r="E29" s="109"/>
      <c r="AD29" s="15"/>
      <c r="AE29" s="15"/>
      <c r="AF29" s="15"/>
      <c r="AG29" s="15"/>
      <c r="AH29" s="15"/>
      <c r="AI29" s="15"/>
      <c r="AJ29" s="15"/>
      <c r="AK29" s="15"/>
      <c r="AL29" s="15"/>
      <c r="AM29" s="15"/>
      <c r="AN29" s="15"/>
      <c r="AO29" s="15"/>
      <c r="AP29" s="15"/>
      <c r="AQ29" s="15"/>
      <c r="AR29" s="15"/>
      <c r="AS29" s="15"/>
      <c r="AT29" s="15"/>
      <c r="AU29" s="15"/>
      <c r="AV29" s="15"/>
      <c r="AW29" s="15"/>
      <c r="AX29" s="15"/>
      <c r="AY29" s="15"/>
    </row>
    <row r="30" spans="1:51" ht="22.15" customHeight="1">
      <c r="D30" s="109"/>
      <c r="F30" s="198"/>
      <c r="G30" s="199"/>
      <c r="H30" s="199"/>
      <c r="I30" s="199"/>
      <c r="J30" s="199"/>
      <c r="K30" s="199"/>
      <c r="L30" s="199"/>
      <c r="M30" s="199"/>
      <c r="N30" s="199"/>
      <c r="O30" s="199"/>
      <c r="P30" s="199"/>
      <c r="Q30" s="199"/>
      <c r="R30" s="199"/>
      <c r="S30" s="199"/>
      <c r="T30" s="199"/>
      <c r="U30" s="199"/>
      <c r="V30" s="199"/>
      <c r="W30" s="199"/>
      <c r="X30" s="199"/>
      <c r="Y30" s="199"/>
      <c r="Z30" s="199"/>
      <c r="AA30" s="199"/>
      <c r="AB30" s="199"/>
      <c r="AC30" s="200"/>
      <c r="AD30" s="15"/>
      <c r="AE30" s="15"/>
      <c r="AF30" s="15"/>
      <c r="AG30" s="15"/>
      <c r="AH30" s="15"/>
      <c r="AI30" s="15"/>
      <c r="AJ30" s="15"/>
      <c r="AK30" s="15"/>
      <c r="AL30" s="15"/>
      <c r="AM30" s="15"/>
      <c r="AN30" s="15"/>
      <c r="AO30" s="15"/>
      <c r="AP30" s="15"/>
      <c r="AQ30" s="15"/>
      <c r="AR30" s="15"/>
      <c r="AS30" s="15"/>
      <c r="AT30" s="15"/>
      <c r="AU30" s="15"/>
      <c r="AV30" s="15"/>
      <c r="AW30" s="15"/>
      <c r="AX30" s="15"/>
      <c r="AY30" s="15"/>
    </row>
    <row r="31" spans="1:51" ht="10.15" customHeight="1">
      <c r="AD31" s="15"/>
      <c r="AE31" s="15"/>
      <c r="AF31" s="15"/>
      <c r="AG31" s="15"/>
      <c r="AH31" s="15"/>
      <c r="AI31" s="15"/>
      <c r="AJ31" s="15"/>
      <c r="AK31" s="15"/>
      <c r="AL31" s="15"/>
      <c r="AM31" s="15"/>
      <c r="AN31" s="15"/>
      <c r="AO31" s="15"/>
      <c r="AP31" s="15"/>
      <c r="AQ31" s="15"/>
      <c r="AR31" s="15"/>
      <c r="AS31" s="15"/>
      <c r="AT31" s="15"/>
      <c r="AU31" s="15"/>
      <c r="AV31" s="15"/>
      <c r="AW31" s="15"/>
      <c r="AX31" s="15"/>
      <c r="AY31" s="15"/>
    </row>
    <row r="32" spans="1:51" ht="14.45" customHeight="1">
      <c r="E32" s="12" t="s">
        <v>2</v>
      </c>
      <c r="F32" s="208"/>
      <c r="G32" s="209"/>
      <c r="H32" s="209"/>
      <c r="I32" s="209"/>
      <c r="J32" s="209"/>
      <c r="K32" s="209"/>
      <c r="L32" s="209"/>
      <c r="M32" s="209"/>
      <c r="N32" s="209"/>
      <c r="O32" s="210"/>
      <c r="R32" s="12" t="s">
        <v>3</v>
      </c>
      <c r="S32" s="208"/>
      <c r="T32" s="209"/>
      <c r="U32" s="209"/>
      <c r="V32" s="209"/>
      <c r="W32" s="209"/>
      <c r="X32" s="209"/>
      <c r="Y32" s="209"/>
      <c r="Z32" s="209"/>
      <c r="AA32" s="209"/>
      <c r="AB32" s="210"/>
      <c r="AD32" s="15"/>
      <c r="AE32" s="15"/>
      <c r="AF32" s="15"/>
      <c r="AG32" s="15"/>
      <c r="AH32" s="15"/>
      <c r="AI32" s="15"/>
      <c r="AJ32" s="15"/>
      <c r="AK32" s="15"/>
      <c r="AL32" s="15"/>
      <c r="AM32" s="15"/>
      <c r="AN32" s="15"/>
      <c r="AO32" s="15"/>
      <c r="AP32" s="15"/>
      <c r="AQ32" s="15"/>
      <c r="AR32" s="15"/>
      <c r="AS32" s="15"/>
      <c r="AT32" s="15"/>
      <c r="AU32" s="15"/>
      <c r="AV32" s="15"/>
      <c r="AW32" s="15"/>
      <c r="AX32" s="15"/>
      <c r="AY32" s="15"/>
    </row>
    <row r="33" spans="1:51" ht="8.4499999999999993" customHeight="1">
      <c r="E33" s="12"/>
      <c r="AD33" s="15"/>
      <c r="AE33" s="15"/>
      <c r="AF33" s="15"/>
      <c r="AG33" s="15"/>
      <c r="AH33" s="15"/>
      <c r="AI33" s="15"/>
      <c r="AJ33" s="15"/>
      <c r="AK33" s="15"/>
      <c r="AL33" s="15"/>
      <c r="AM33" s="15"/>
      <c r="AN33" s="15"/>
      <c r="AO33" s="15"/>
      <c r="AP33" s="15"/>
      <c r="AQ33" s="15"/>
      <c r="AR33" s="15"/>
      <c r="AS33" s="15"/>
      <c r="AT33" s="15"/>
      <c r="AU33" s="15"/>
      <c r="AV33" s="15"/>
      <c r="AW33" s="15"/>
      <c r="AX33" s="15"/>
      <c r="AY33" s="15"/>
    </row>
    <row r="34" spans="1:51" ht="15.6" customHeight="1">
      <c r="A34" s="214" t="s">
        <v>27</v>
      </c>
      <c r="B34" s="214"/>
      <c r="C34" s="214"/>
      <c r="D34" s="215"/>
      <c r="E34" s="216"/>
      <c r="F34" s="216"/>
      <c r="G34" s="216"/>
      <c r="H34" s="216"/>
      <c r="I34" s="216"/>
      <c r="J34" s="216"/>
      <c r="K34" s="216"/>
      <c r="L34" s="216"/>
      <c r="M34" s="216"/>
      <c r="N34" s="216"/>
      <c r="O34" s="216"/>
      <c r="P34" s="216"/>
      <c r="Q34" s="216"/>
      <c r="R34" s="216"/>
      <c r="S34" s="217"/>
      <c r="T34" s="9" t="s">
        <v>28</v>
      </c>
      <c r="V34" s="205"/>
      <c r="W34" s="207"/>
      <c r="X34" s="13" t="s">
        <v>35</v>
      </c>
      <c r="Y34" s="38"/>
      <c r="Z34" s="9" t="s">
        <v>12</v>
      </c>
      <c r="AA34" s="9"/>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1" ht="9.6" customHeight="1">
      <c r="A35" s="214"/>
      <c r="B35" s="214"/>
      <c r="C35" s="214"/>
      <c r="D35" s="44"/>
      <c r="E35" s="44"/>
      <c r="F35" s="44"/>
      <c r="G35" s="44"/>
      <c r="H35" s="44"/>
      <c r="I35" s="44"/>
      <c r="J35" s="44"/>
      <c r="K35" s="44"/>
      <c r="L35" s="45"/>
      <c r="M35" s="45"/>
      <c r="N35" s="45"/>
      <c r="O35" s="45"/>
      <c r="P35" s="45"/>
      <c r="Q35" s="44"/>
      <c r="R35" s="45"/>
      <c r="S35" s="45"/>
      <c r="T35" s="9"/>
      <c r="V35" s="46"/>
      <c r="W35" s="13"/>
      <c r="X35" s="13"/>
      <c r="Y35" s="13"/>
      <c r="Z35" s="9"/>
      <c r="AA35" s="9"/>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1" ht="14.45" customHeight="1">
      <c r="A36" s="214"/>
      <c r="B36" s="214"/>
      <c r="C36" s="214"/>
      <c r="D36" s="215"/>
      <c r="E36" s="216"/>
      <c r="F36" s="216"/>
      <c r="G36" s="216"/>
      <c r="H36" s="216"/>
      <c r="I36" s="216"/>
      <c r="J36" s="216"/>
      <c r="K36" s="216"/>
      <c r="L36" s="216"/>
      <c r="M36" s="216"/>
      <c r="N36" s="216"/>
      <c r="O36" s="216"/>
      <c r="P36" s="216"/>
      <c r="Q36" s="216"/>
      <c r="R36" s="216"/>
      <c r="S36" s="217"/>
      <c r="T36" s="218" t="s">
        <v>13</v>
      </c>
      <c r="U36" s="219"/>
      <c r="V36" s="205"/>
      <c r="W36" s="207"/>
      <c r="X36" s="13" t="s">
        <v>35</v>
      </c>
      <c r="Y36" s="38"/>
      <c r="Z36" s="9" t="s">
        <v>14</v>
      </c>
      <c r="AA36" s="9"/>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1" ht="14.45" customHeight="1">
      <c r="E37" s="47"/>
      <c r="AD37" s="15"/>
      <c r="AE37" s="15"/>
      <c r="AF37" s="15"/>
      <c r="AG37" s="15"/>
      <c r="AH37" s="15"/>
      <c r="AI37" s="15"/>
      <c r="AJ37" s="15"/>
      <c r="AK37" s="15"/>
      <c r="AL37" s="15"/>
      <c r="AM37" s="15"/>
      <c r="AN37" s="15"/>
      <c r="AO37" s="15"/>
      <c r="AP37" s="15"/>
      <c r="AQ37" s="15"/>
      <c r="AR37" s="15"/>
      <c r="AS37" s="15"/>
      <c r="AT37" s="15"/>
      <c r="AU37" s="15"/>
      <c r="AV37" s="15"/>
      <c r="AW37" s="15"/>
      <c r="AX37" s="15"/>
      <c r="AY37" s="15"/>
    </row>
    <row r="38" spans="1:51" ht="7.15" customHeight="1">
      <c r="C38" s="109"/>
      <c r="D38" s="109"/>
      <c r="E38" s="109"/>
      <c r="F38" s="109"/>
      <c r="G38" s="109"/>
      <c r="H38" s="8"/>
      <c r="I38" s="8"/>
      <c r="J38" s="8"/>
      <c r="K38" s="8"/>
      <c r="L38" s="109"/>
      <c r="M38" s="109"/>
      <c r="N38" s="109"/>
      <c r="O38" s="109"/>
      <c r="P38" s="109"/>
      <c r="Q38" s="109"/>
      <c r="R38" s="109"/>
      <c r="S38" s="109"/>
      <c r="T38" s="109"/>
      <c r="U38" s="9"/>
      <c r="AC38" s="15"/>
      <c r="AD38" s="15"/>
      <c r="AE38" s="15"/>
      <c r="AF38" s="15"/>
      <c r="AG38" s="15"/>
      <c r="AH38" s="15"/>
      <c r="AI38" s="15"/>
      <c r="AJ38" s="15"/>
      <c r="AK38" s="15"/>
      <c r="AL38" s="15"/>
      <c r="AM38" s="15"/>
      <c r="AN38" s="15"/>
      <c r="AO38" s="15"/>
      <c r="AP38" s="15"/>
      <c r="AQ38" s="15"/>
      <c r="AR38" s="15"/>
      <c r="AS38" s="15"/>
      <c r="AT38" s="15"/>
      <c r="AU38" s="15"/>
      <c r="AV38" s="15"/>
      <c r="AW38" s="15"/>
      <c r="AX38" s="15"/>
    </row>
    <row r="39" spans="1:51" ht="18" customHeight="1">
      <c r="A39" s="9" t="s">
        <v>225</v>
      </c>
      <c r="C39" s="109"/>
      <c r="D39" s="109"/>
      <c r="E39" s="109"/>
      <c r="F39" s="109"/>
      <c r="G39" s="109"/>
      <c r="H39" s="8"/>
      <c r="I39" s="8"/>
      <c r="J39" s="8"/>
      <c r="K39" s="191"/>
      <c r="L39" s="203"/>
      <c r="M39" s="13" t="s">
        <v>35</v>
      </c>
      <c r="N39" s="38"/>
      <c r="O39" s="13" t="s">
        <v>36</v>
      </c>
      <c r="P39" s="38"/>
      <c r="Q39" s="13" t="s">
        <v>22</v>
      </c>
      <c r="R39" s="8"/>
      <c r="S39" s="46"/>
      <c r="U39" s="9"/>
      <c r="V39" s="12" t="s">
        <v>15</v>
      </c>
      <c r="W39" s="191"/>
      <c r="X39" s="223"/>
      <c r="Y39" s="223"/>
      <c r="Z39" s="223"/>
      <c r="AA39" s="192"/>
      <c r="AC39" s="15"/>
      <c r="AD39" s="15"/>
      <c r="AE39" s="15"/>
      <c r="AF39" s="15"/>
      <c r="AG39" s="15"/>
      <c r="AH39" s="15"/>
      <c r="AI39" s="15"/>
      <c r="AJ39" s="15"/>
      <c r="AK39" s="15"/>
      <c r="AL39" s="15"/>
      <c r="AM39" s="15"/>
      <c r="AN39" s="15"/>
      <c r="AO39" s="15"/>
      <c r="AP39" s="15"/>
      <c r="AQ39" s="15"/>
      <c r="AR39" s="15"/>
      <c r="AS39" s="15"/>
      <c r="AT39" s="15"/>
      <c r="AU39" s="15"/>
      <c r="AV39" s="15"/>
      <c r="AW39" s="15"/>
      <c r="AX39" s="15"/>
    </row>
    <row r="40" spans="1:51" ht="8.4499999999999993" customHeight="1">
      <c r="A40" s="8"/>
      <c r="B40" s="8"/>
      <c r="C40" s="8"/>
      <c r="D40" s="8"/>
      <c r="E40" s="8"/>
      <c r="F40" s="8"/>
      <c r="G40" s="8"/>
      <c r="H40" s="8"/>
      <c r="I40" s="8"/>
      <c r="J40" s="8"/>
      <c r="K40" s="8"/>
      <c r="L40" s="8"/>
      <c r="M40" s="8"/>
      <c r="N40" s="8"/>
      <c r="O40" s="8"/>
      <c r="P40" s="8"/>
      <c r="Q40" s="8"/>
      <c r="R40" s="8"/>
      <c r="AC40" s="15"/>
      <c r="AD40" s="15"/>
      <c r="AE40" s="15"/>
      <c r="AF40" s="15"/>
      <c r="AG40" s="15"/>
      <c r="AH40" s="15"/>
      <c r="AI40" s="15"/>
      <c r="AJ40" s="15"/>
      <c r="AK40" s="15"/>
      <c r="AL40" s="15"/>
      <c r="AM40" s="15"/>
      <c r="AN40" s="15"/>
      <c r="AO40" s="15"/>
      <c r="AP40" s="15"/>
      <c r="AQ40" s="15"/>
      <c r="AR40" s="15"/>
      <c r="AS40" s="15"/>
      <c r="AT40" s="15"/>
      <c r="AU40" s="15"/>
      <c r="AV40" s="15"/>
      <c r="AW40" s="15"/>
      <c r="AX40" s="15"/>
    </row>
    <row r="41" spans="1:51" ht="17.45" customHeight="1">
      <c r="A41" s="59" t="s">
        <v>264</v>
      </c>
      <c r="B41" s="59"/>
      <c r="C41" s="60"/>
      <c r="D41" s="60"/>
      <c r="E41" s="60"/>
      <c r="F41" s="60"/>
      <c r="G41" s="60"/>
      <c r="H41" s="8"/>
      <c r="I41" s="59" t="s">
        <v>265</v>
      </c>
      <c r="J41" s="59"/>
      <c r="K41" s="59"/>
      <c r="L41" s="59"/>
      <c r="M41" s="224"/>
      <c r="N41" s="225"/>
      <c r="O41" s="225"/>
      <c r="P41" s="225"/>
      <c r="Q41" s="225"/>
      <c r="R41" s="225"/>
      <c r="S41" s="226"/>
    </row>
    <row r="42" spans="1:51" ht="12" customHeight="1">
      <c r="A42" s="59"/>
      <c r="B42" s="59"/>
      <c r="C42" s="60"/>
      <c r="D42" s="60"/>
      <c r="E42" s="60"/>
      <c r="F42" s="60"/>
      <c r="G42" s="60"/>
      <c r="H42" s="8"/>
      <c r="I42" s="8"/>
      <c r="J42" s="8"/>
      <c r="K42" s="8"/>
      <c r="L42" s="60"/>
      <c r="M42" s="60"/>
      <c r="N42" s="60"/>
      <c r="O42" s="60"/>
      <c r="P42" s="60"/>
      <c r="Q42" s="60"/>
      <c r="R42" s="60"/>
      <c r="S42" s="60"/>
      <c r="T42" s="60"/>
      <c r="U42" s="59"/>
    </row>
    <row r="43" spans="1:51" ht="14.45" customHeight="1">
      <c r="A43" s="60" t="s">
        <v>58</v>
      </c>
      <c r="B43" s="61"/>
      <c r="C43" s="5"/>
      <c r="D43" s="62"/>
      <c r="E43" s="61"/>
      <c r="F43" s="61"/>
      <c r="G43" s="61"/>
      <c r="H43" s="61"/>
      <c r="I43" s="61"/>
      <c r="J43" s="61"/>
      <c r="K43" s="61"/>
      <c r="L43" s="61"/>
      <c r="M43" s="61"/>
      <c r="N43" s="61"/>
      <c r="O43" s="61"/>
      <c r="P43" s="61"/>
      <c r="Q43" s="61"/>
      <c r="R43" s="5"/>
      <c r="S43" s="5"/>
      <c r="T43" s="5"/>
      <c r="U43" s="5"/>
      <c r="V43" s="5"/>
      <c r="W43" s="5"/>
      <c r="X43" s="5"/>
      <c r="Y43" s="5"/>
      <c r="Z43" s="5"/>
      <c r="AA43" s="5"/>
    </row>
    <row r="44" spans="1:51" ht="14.45" customHeight="1">
      <c r="A44" s="57"/>
      <c r="B44" s="9" t="s">
        <v>6</v>
      </c>
      <c r="C44" s="8"/>
      <c r="D44" s="8"/>
      <c r="E44" s="8"/>
      <c r="I44" s="9" t="s">
        <v>265</v>
      </c>
      <c r="M44" s="227"/>
      <c r="N44" s="228"/>
      <c r="O44" s="228"/>
      <c r="P44" s="228"/>
      <c r="Q44" s="228"/>
      <c r="R44" s="228"/>
      <c r="S44" s="229"/>
      <c r="T44" s="9"/>
      <c r="X44" s="49"/>
      <c r="Y44" s="49"/>
      <c r="Z44" s="49"/>
      <c r="AA44" s="49"/>
      <c r="AC44" s="15"/>
      <c r="AD44" s="15"/>
      <c r="AE44" s="15"/>
      <c r="AF44" s="15"/>
      <c r="AG44" s="15"/>
      <c r="AH44" s="15"/>
      <c r="AI44" s="15"/>
      <c r="AJ44" s="15"/>
      <c r="AK44" s="15"/>
      <c r="AL44" s="15"/>
      <c r="AM44" s="15"/>
      <c r="AN44" s="15"/>
      <c r="AO44" s="15"/>
      <c r="AP44" s="15"/>
      <c r="AQ44" s="15"/>
      <c r="AR44" s="15"/>
      <c r="AS44" s="15"/>
      <c r="AT44" s="15"/>
      <c r="AU44" s="15"/>
      <c r="AV44" s="15"/>
      <c r="AW44" s="15"/>
      <c r="AX44" s="15"/>
    </row>
    <row r="45" spans="1:51" ht="9.6" customHeight="1">
      <c r="R45" s="8"/>
      <c r="AB45" s="49"/>
      <c r="AC45" s="51"/>
      <c r="AD45" s="15"/>
      <c r="AE45" s="15"/>
      <c r="AF45" s="15"/>
      <c r="AG45" s="15"/>
      <c r="AH45" s="15"/>
      <c r="AI45" s="15"/>
      <c r="AJ45" s="15"/>
      <c r="AK45" s="15"/>
      <c r="AL45" s="15"/>
      <c r="AM45" s="15"/>
      <c r="AN45" s="15"/>
      <c r="AO45" s="15"/>
      <c r="AP45" s="15"/>
      <c r="AQ45" s="15"/>
      <c r="AR45" s="15"/>
      <c r="AS45" s="15"/>
      <c r="AT45" s="15"/>
      <c r="AU45" s="15"/>
      <c r="AV45" s="15"/>
      <c r="AW45" s="15"/>
      <c r="AX45" s="15"/>
    </row>
    <row r="46" spans="1:51" ht="14.45" customHeight="1">
      <c r="A46" s="57"/>
      <c r="B46" s="9" t="s">
        <v>7</v>
      </c>
      <c r="I46" s="9" t="s">
        <v>265</v>
      </c>
      <c r="M46" s="227"/>
      <c r="N46" s="228"/>
      <c r="O46" s="228"/>
      <c r="P46" s="228"/>
      <c r="Q46" s="228"/>
      <c r="R46" s="228"/>
      <c r="S46" s="229"/>
      <c r="AB46" s="49"/>
      <c r="AC46" s="51"/>
      <c r="AD46" s="15"/>
      <c r="AE46" s="15"/>
      <c r="AF46" s="15"/>
      <c r="AG46" s="15"/>
      <c r="AH46" s="15"/>
      <c r="AI46" s="15"/>
      <c r="AJ46" s="15"/>
      <c r="AK46" s="15"/>
      <c r="AL46" s="15"/>
      <c r="AM46" s="15"/>
      <c r="AN46" s="15"/>
      <c r="AO46" s="15"/>
      <c r="AP46" s="15"/>
      <c r="AQ46" s="15"/>
      <c r="AR46" s="15"/>
      <c r="AS46" s="15"/>
      <c r="AT46" s="15"/>
      <c r="AU46" s="15"/>
      <c r="AV46" s="15"/>
      <c r="AW46" s="15"/>
      <c r="AX46" s="15"/>
    </row>
    <row r="47" spans="1:51" ht="9" customHeight="1">
      <c r="R47" s="8"/>
      <c r="AC47" s="15"/>
      <c r="AD47" s="15"/>
      <c r="AE47" s="15"/>
      <c r="AF47" s="15"/>
      <c r="AG47" s="15"/>
      <c r="AH47" s="15"/>
      <c r="AI47" s="15"/>
      <c r="AJ47" s="15"/>
      <c r="AK47" s="15"/>
      <c r="AL47" s="15"/>
      <c r="AM47" s="15"/>
      <c r="AN47" s="15"/>
      <c r="AO47" s="15"/>
      <c r="AP47" s="15"/>
      <c r="AQ47" s="15"/>
      <c r="AR47" s="15"/>
      <c r="AS47" s="15"/>
      <c r="AT47" s="15"/>
      <c r="AU47" s="15"/>
      <c r="AV47" s="15"/>
      <c r="AW47" s="15"/>
      <c r="AX47" s="15"/>
    </row>
    <row r="48" spans="1:51" ht="14.45" customHeight="1">
      <c r="A48" s="57"/>
      <c r="B48" s="9" t="s">
        <v>8</v>
      </c>
      <c r="C48" s="14"/>
      <c r="D48" s="14"/>
      <c r="I48" s="9" t="s">
        <v>265</v>
      </c>
      <c r="M48" s="227"/>
      <c r="N48" s="228"/>
      <c r="O48" s="228"/>
      <c r="P48" s="228"/>
      <c r="Q48" s="228"/>
      <c r="R48" s="228"/>
      <c r="S48" s="229"/>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1:51" s="49" customFormat="1" ht="14.45" customHeight="1">
      <c r="A49" s="50"/>
      <c r="B49" s="48"/>
      <c r="C49" s="50"/>
      <c r="D49" s="50"/>
      <c r="E49" s="48"/>
      <c r="F49" s="48"/>
      <c r="G49" s="48"/>
      <c r="H49" s="48"/>
      <c r="I49" s="48"/>
      <c r="J49" s="48"/>
      <c r="K49" s="48"/>
      <c r="L49" s="48"/>
      <c r="M49" s="48"/>
      <c r="N49" s="48"/>
      <c r="O49" s="48"/>
      <c r="P49" s="48"/>
      <c r="Q49" s="48"/>
      <c r="AC49" s="51"/>
      <c r="AD49" s="51"/>
      <c r="AE49" s="51"/>
      <c r="AF49" s="51"/>
      <c r="AG49" s="51"/>
      <c r="AH49" s="51"/>
      <c r="AI49" s="51"/>
      <c r="AJ49" s="51"/>
      <c r="AK49" s="51"/>
      <c r="AL49" s="51"/>
      <c r="AM49" s="51"/>
      <c r="AN49" s="51"/>
      <c r="AO49" s="51"/>
      <c r="AP49" s="51"/>
      <c r="AQ49" s="51"/>
      <c r="AR49" s="51"/>
      <c r="AS49" s="51"/>
      <c r="AT49" s="51"/>
      <c r="AU49" s="51"/>
      <c r="AV49" s="51"/>
      <c r="AW49" s="51"/>
      <c r="AX49" s="51"/>
    </row>
    <row r="50" spans="1:51" ht="9.6" customHeight="1">
      <c r="R50" s="8"/>
      <c r="U50" s="46"/>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1:51" ht="14.45" customHeight="1">
      <c r="A51" s="9" t="s">
        <v>46</v>
      </c>
      <c r="D51" s="38"/>
      <c r="E51" s="9" t="s">
        <v>37</v>
      </c>
      <c r="F51" s="8"/>
      <c r="G51" s="8"/>
      <c r="H51" s="8"/>
      <c r="K51" s="8"/>
      <c r="L51" s="38"/>
      <c r="M51" s="9" t="s">
        <v>38</v>
      </c>
      <c r="U51" s="38"/>
      <c r="V51" s="9" t="s">
        <v>39</v>
      </c>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1:51" ht="9" customHeight="1">
      <c r="R52" s="8"/>
      <c r="AC52" s="15"/>
      <c r="AD52" s="15"/>
      <c r="AE52" s="15"/>
      <c r="AF52" s="15"/>
      <c r="AG52" s="15"/>
      <c r="AH52" s="15"/>
      <c r="AI52" s="15"/>
      <c r="AJ52" s="15"/>
      <c r="AK52" s="15"/>
      <c r="AL52" s="15"/>
      <c r="AM52" s="15"/>
      <c r="AN52" s="15"/>
      <c r="AO52" s="15"/>
      <c r="AP52" s="15"/>
      <c r="AQ52" s="15"/>
      <c r="AR52" s="15"/>
      <c r="AS52" s="15"/>
      <c r="AT52" s="15"/>
      <c r="AU52" s="15"/>
      <c r="AV52" s="15"/>
      <c r="AW52" s="15"/>
      <c r="AX52" s="15"/>
    </row>
    <row r="53" spans="1:51" ht="16.149999999999999" customHeight="1">
      <c r="D53" s="38"/>
      <c r="E53" s="9" t="s">
        <v>40</v>
      </c>
      <c r="F53" s="8"/>
      <c r="G53" s="8"/>
      <c r="H53" s="220"/>
      <c r="I53" s="221"/>
      <c r="J53" s="221"/>
      <c r="K53" s="221"/>
      <c r="L53" s="221"/>
      <c r="M53" s="221"/>
      <c r="N53" s="221"/>
      <c r="O53" s="221"/>
      <c r="P53" s="221"/>
      <c r="Q53" s="221"/>
      <c r="R53" s="221"/>
      <c r="S53" s="221"/>
      <c r="T53" s="221"/>
      <c r="U53" s="221"/>
      <c r="V53" s="221"/>
      <c r="W53" s="221"/>
      <c r="X53" s="222"/>
      <c r="Y53" s="8" t="s">
        <v>41</v>
      </c>
      <c r="AC53" s="15"/>
      <c r="AD53" s="15"/>
      <c r="AE53" s="15"/>
      <c r="AF53" s="15"/>
      <c r="AG53" s="15"/>
      <c r="AH53" s="15"/>
      <c r="AI53" s="15"/>
      <c r="AJ53" s="15"/>
      <c r="AK53" s="15"/>
      <c r="AL53" s="15"/>
      <c r="AM53" s="15"/>
      <c r="AN53" s="15"/>
      <c r="AO53" s="15"/>
      <c r="AP53" s="15"/>
      <c r="AQ53" s="15"/>
      <c r="AR53" s="15"/>
      <c r="AS53" s="15"/>
      <c r="AT53" s="15"/>
      <c r="AU53" s="15"/>
      <c r="AV53" s="15"/>
      <c r="AW53" s="15"/>
      <c r="AX53" s="15"/>
    </row>
    <row r="54" spans="1:51" ht="14.45" customHeight="1">
      <c r="E54" s="14"/>
      <c r="F54" s="14"/>
      <c r="G54" s="14"/>
      <c r="R54" s="8"/>
      <c r="AC54" s="15"/>
      <c r="AD54" s="15"/>
      <c r="AE54" s="15"/>
      <c r="AF54" s="15"/>
      <c r="AG54" s="15"/>
      <c r="AH54" s="15"/>
      <c r="AI54" s="15"/>
      <c r="AJ54" s="15"/>
      <c r="AK54" s="15"/>
      <c r="AL54" s="15"/>
      <c r="AM54" s="15"/>
      <c r="AN54" s="15"/>
      <c r="AO54" s="15"/>
      <c r="AP54" s="15"/>
      <c r="AQ54" s="15"/>
      <c r="AR54" s="15"/>
      <c r="AS54" s="15"/>
      <c r="AT54" s="15"/>
      <c r="AU54" s="15"/>
      <c r="AV54" s="15"/>
      <c r="AW54" s="15"/>
      <c r="AX54" s="15"/>
    </row>
    <row r="55" spans="1:51" ht="14.45" customHeight="1">
      <c r="E55" s="14"/>
      <c r="F55" s="14"/>
      <c r="G55" s="14"/>
      <c r="R55" s="8"/>
      <c r="AC55" s="15"/>
      <c r="AD55" s="15"/>
      <c r="AE55" s="15"/>
      <c r="AF55" s="15"/>
      <c r="AG55" s="15"/>
      <c r="AH55" s="15"/>
      <c r="AI55" s="15"/>
      <c r="AJ55" s="15"/>
      <c r="AK55" s="15"/>
      <c r="AL55" s="15"/>
      <c r="AM55" s="15"/>
      <c r="AN55" s="15"/>
      <c r="AO55" s="15"/>
      <c r="AP55" s="15"/>
      <c r="AQ55" s="15"/>
      <c r="AR55" s="15"/>
      <c r="AS55" s="15"/>
      <c r="AT55" s="15"/>
      <c r="AU55" s="15"/>
      <c r="AV55" s="15"/>
      <c r="AW55" s="15"/>
      <c r="AX55" s="15"/>
    </row>
    <row r="56" spans="1:51" ht="14.45" customHeight="1">
      <c r="R56" s="8"/>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1" ht="14.45" customHeight="1">
      <c r="R57" s="8"/>
      <c r="AC57" s="15"/>
      <c r="AD57" s="15"/>
      <c r="AE57" s="15"/>
      <c r="AF57" s="15"/>
      <c r="AG57" s="15"/>
      <c r="AH57" s="15"/>
      <c r="AI57" s="15"/>
      <c r="AJ57" s="15"/>
      <c r="AK57" s="15"/>
      <c r="AL57" s="15"/>
      <c r="AM57" s="15"/>
      <c r="AN57" s="15"/>
      <c r="AO57" s="15"/>
      <c r="AP57" s="15"/>
      <c r="AQ57" s="15"/>
      <c r="AR57" s="15"/>
      <c r="AS57" s="15"/>
      <c r="AT57" s="15"/>
      <c r="AU57" s="15"/>
      <c r="AV57" s="15"/>
      <c r="AW57" s="15"/>
      <c r="AX57" s="15"/>
    </row>
    <row r="58" spans="1:51" ht="14.45" customHeight="1">
      <c r="R58" s="8"/>
      <c r="AC58" s="15"/>
      <c r="AD58" s="15"/>
      <c r="AE58" s="15"/>
      <c r="AF58" s="15"/>
      <c r="AG58" s="15"/>
      <c r="AH58" s="15"/>
      <c r="AI58" s="15"/>
      <c r="AJ58" s="15"/>
      <c r="AK58" s="15"/>
      <c r="AL58" s="15"/>
      <c r="AM58" s="15"/>
      <c r="AN58" s="15"/>
      <c r="AO58" s="15"/>
      <c r="AP58" s="15"/>
      <c r="AQ58" s="15"/>
      <c r="AR58" s="15"/>
      <c r="AS58" s="15"/>
      <c r="AT58" s="15"/>
      <c r="AU58" s="15"/>
      <c r="AV58" s="15"/>
      <c r="AW58" s="15"/>
      <c r="AX58" s="15"/>
    </row>
    <row r="59" spans="1:51" ht="14.45" customHeight="1">
      <c r="R59" s="8"/>
      <c r="AC59" s="15"/>
      <c r="AD59" s="15"/>
      <c r="AE59" s="15"/>
      <c r="AF59" s="15"/>
      <c r="AG59" s="15"/>
      <c r="AH59" s="15"/>
      <c r="AI59" s="15"/>
      <c r="AJ59" s="15"/>
      <c r="AK59" s="15"/>
      <c r="AL59" s="15"/>
      <c r="AM59" s="15"/>
      <c r="AN59" s="15"/>
      <c r="AO59" s="15"/>
      <c r="AP59" s="15"/>
      <c r="AQ59" s="15"/>
      <c r="AR59" s="15"/>
      <c r="AS59" s="15"/>
      <c r="AT59" s="15"/>
      <c r="AU59" s="15"/>
      <c r="AV59" s="15"/>
      <c r="AW59" s="15"/>
      <c r="AX59" s="15"/>
    </row>
    <row r="60" spans="1:51" ht="14.45" customHeight="1">
      <c r="AD60" s="15"/>
      <c r="AE60" s="15"/>
      <c r="AF60" s="15"/>
      <c r="AG60" s="15"/>
      <c r="AH60" s="15"/>
      <c r="AI60" s="15"/>
      <c r="AJ60" s="15"/>
      <c r="AK60" s="15"/>
      <c r="AL60" s="15"/>
      <c r="AM60" s="15"/>
      <c r="AN60" s="15"/>
      <c r="AO60" s="15"/>
      <c r="AP60" s="15"/>
      <c r="AQ60" s="15"/>
      <c r="AR60" s="15"/>
      <c r="AS60" s="15"/>
      <c r="AT60" s="15"/>
      <c r="AU60" s="15"/>
      <c r="AV60" s="15"/>
      <c r="AW60" s="15"/>
      <c r="AX60" s="15"/>
      <c r="AY60" s="15"/>
    </row>
    <row r="61" spans="1:51" ht="14.45" customHeight="1">
      <c r="AD61" s="15"/>
      <c r="AE61" s="15"/>
      <c r="AF61" s="15"/>
      <c r="AG61" s="15"/>
      <c r="AH61" s="15"/>
      <c r="AI61" s="15"/>
      <c r="AJ61" s="15"/>
      <c r="AK61" s="15"/>
      <c r="AL61" s="15"/>
      <c r="AM61" s="15"/>
      <c r="AN61" s="15"/>
      <c r="AO61" s="15"/>
      <c r="AP61" s="15"/>
      <c r="AQ61" s="15"/>
      <c r="AR61" s="15"/>
      <c r="AS61" s="15"/>
      <c r="AT61" s="15"/>
      <c r="AU61" s="15"/>
      <c r="AV61" s="15"/>
      <c r="AW61" s="15"/>
      <c r="AX61" s="15"/>
      <c r="AY61" s="15"/>
    </row>
    <row r="62" spans="1:51" ht="14.45" customHeight="1">
      <c r="AD62" s="15"/>
      <c r="AE62" s="15"/>
      <c r="AF62" s="15"/>
      <c r="AG62" s="15"/>
      <c r="AH62" s="15"/>
      <c r="AI62" s="15"/>
      <c r="AJ62" s="15"/>
      <c r="AK62" s="15"/>
      <c r="AL62" s="15"/>
      <c r="AM62" s="15"/>
      <c r="AN62" s="15"/>
      <c r="AO62" s="15"/>
      <c r="AP62" s="15"/>
      <c r="AQ62" s="15"/>
      <c r="AR62" s="15"/>
      <c r="AS62" s="15"/>
      <c r="AT62" s="15"/>
      <c r="AU62" s="15"/>
      <c r="AV62" s="15"/>
      <c r="AW62" s="15"/>
      <c r="AX62" s="15"/>
      <c r="AY62" s="15"/>
    </row>
    <row r="63" spans="1:51" ht="14.45" customHeight="1">
      <c r="AD63" s="15"/>
      <c r="AE63" s="15"/>
      <c r="AF63" s="15"/>
      <c r="AG63" s="15"/>
      <c r="AH63" s="15"/>
      <c r="AI63" s="15"/>
      <c r="AJ63" s="15"/>
      <c r="AK63" s="15"/>
      <c r="AL63" s="15"/>
      <c r="AM63" s="15"/>
      <c r="AN63" s="15"/>
      <c r="AO63" s="15"/>
      <c r="AP63" s="15"/>
      <c r="AQ63" s="15"/>
      <c r="AR63" s="15"/>
      <c r="AS63" s="15"/>
      <c r="AT63" s="15"/>
      <c r="AU63" s="15"/>
      <c r="AV63" s="15"/>
      <c r="AW63" s="15"/>
      <c r="AX63" s="15"/>
      <c r="AY63" s="15"/>
    </row>
    <row r="64" spans="1:51" ht="14.45" customHeight="1">
      <c r="AD64" s="15"/>
      <c r="AE64" s="15"/>
      <c r="AF64" s="15"/>
      <c r="AG64" s="15"/>
      <c r="AH64" s="15"/>
      <c r="AI64" s="15"/>
      <c r="AJ64" s="15"/>
      <c r="AK64" s="15"/>
      <c r="AL64" s="15"/>
      <c r="AM64" s="15"/>
      <c r="AN64" s="15"/>
      <c r="AO64" s="15"/>
      <c r="AP64" s="15"/>
      <c r="AQ64" s="15"/>
      <c r="AR64" s="15"/>
      <c r="AS64" s="15"/>
      <c r="AT64" s="15"/>
      <c r="AU64" s="15"/>
      <c r="AV64" s="15"/>
      <c r="AW64" s="15"/>
      <c r="AX64" s="15"/>
      <c r="AY64" s="15"/>
    </row>
    <row r="65" spans="30:51" ht="14.45" customHeight="1">
      <c r="AD65" s="15"/>
      <c r="AE65" s="15"/>
      <c r="AF65" s="15"/>
      <c r="AG65" s="15"/>
      <c r="AH65" s="15"/>
      <c r="AI65" s="15"/>
      <c r="AJ65" s="15"/>
      <c r="AK65" s="15"/>
      <c r="AL65" s="15"/>
      <c r="AM65" s="15"/>
      <c r="AN65" s="15"/>
      <c r="AO65" s="15"/>
      <c r="AP65" s="15"/>
      <c r="AQ65" s="15"/>
      <c r="AR65" s="15"/>
      <c r="AS65" s="15"/>
      <c r="AT65" s="15"/>
      <c r="AU65" s="15"/>
      <c r="AV65" s="15"/>
      <c r="AW65" s="15"/>
      <c r="AX65" s="15"/>
      <c r="AY65" s="15"/>
    </row>
    <row r="66" spans="30:51" ht="14.45" customHeight="1">
      <c r="AD66" s="15"/>
      <c r="AE66" s="15"/>
      <c r="AF66" s="15"/>
      <c r="AG66" s="15"/>
      <c r="AH66" s="15"/>
      <c r="AI66" s="15"/>
      <c r="AJ66" s="15"/>
      <c r="AK66" s="15"/>
      <c r="AL66" s="15"/>
      <c r="AM66" s="15"/>
      <c r="AN66" s="15"/>
      <c r="AO66" s="15"/>
      <c r="AP66" s="15"/>
      <c r="AQ66" s="15"/>
      <c r="AR66" s="15"/>
      <c r="AS66" s="15"/>
      <c r="AT66" s="15"/>
      <c r="AU66" s="15"/>
      <c r="AV66" s="15"/>
      <c r="AW66" s="15"/>
      <c r="AX66" s="15"/>
      <c r="AY66" s="15"/>
    </row>
    <row r="67" spans="30:51" ht="14.45" customHeight="1">
      <c r="AD67" s="15"/>
      <c r="AE67" s="15"/>
      <c r="AF67" s="15"/>
      <c r="AG67" s="15"/>
      <c r="AH67" s="15"/>
      <c r="AI67" s="15"/>
      <c r="AJ67" s="15"/>
      <c r="AK67" s="15"/>
      <c r="AL67" s="15"/>
      <c r="AM67" s="15"/>
      <c r="AN67" s="15"/>
      <c r="AO67" s="15"/>
      <c r="AP67" s="15"/>
      <c r="AQ67" s="15"/>
      <c r="AR67" s="15"/>
      <c r="AS67" s="15"/>
      <c r="AT67" s="15"/>
      <c r="AU67" s="15"/>
      <c r="AV67" s="15"/>
      <c r="AW67" s="15"/>
      <c r="AX67" s="15"/>
      <c r="AY67" s="15"/>
    </row>
    <row r="68" spans="30:51" ht="14.45" customHeight="1">
      <c r="AD68" s="15"/>
      <c r="AE68" s="15"/>
      <c r="AF68" s="15"/>
      <c r="AG68" s="15"/>
      <c r="AH68" s="15"/>
      <c r="AI68" s="15"/>
      <c r="AJ68" s="15"/>
      <c r="AK68" s="15"/>
      <c r="AL68" s="15"/>
      <c r="AM68" s="15"/>
      <c r="AN68" s="15"/>
      <c r="AO68" s="15"/>
      <c r="AP68" s="15"/>
      <c r="AQ68" s="15"/>
      <c r="AR68" s="15"/>
      <c r="AS68" s="15"/>
      <c r="AT68" s="15"/>
      <c r="AU68" s="15"/>
      <c r="AV68" s="15"/>
      <c r="AW68" s="15"/>
      <c r="AX68" s="15"/>
      <c r="AY68" s="15"/>
    </row>
    <row r="69" spans="30:51">
      <c r="AD69" s="15"/>
      <c r="AE69" s="15"/>
      <c r="AF69" s="15"/>
      <c r="AG69" s="15"/>
      <c r="AH69" s="15"/>
      <c r="AI69" s="15"/>
      <c r="AJ69" s="15"/>
      <c r="AK69" s="15"/>
      <c r="AL69" s="15"/>
      <c r="AM69" s="15"/>
      <c r="AN69" s="15"/>
      <c r="AO69" s="15"/>
      <c r="AP69" s="15"/>
      <c r="AQ69" s="15"/>
      <c r="AR69" s="15"/>
      <c r="AS69" s="15"/>
      <c r="AT69" s="15"/>
      <c r="AU69" s="15"/>
      <c r="AV69" s="15"/>
      <c r="AW69" s="15"/>
      <c r="AX69" s="15"/>
      <c r="AY69" s="15"/>
    </row>
    <row r="70" spans="30:51">
      <c r="AD70" s="15"/>
      <c r="AE70" s="15"/>
      <c r="AF70" s="15"/>
      <c r="AG70" s="15"/>
      <c r="AH70" s="15"/>
      <c r="AI70" s="15"/>
      <c r="AJ70" s="15"/>
      <c r="AK70" s="15"/>
      <c r="AL70" s="15"/>
      <c r="AM70" s="15"/>
      <c r="AN70" s="15"/>
      <c r="AO70" s="15"/>
      <c r="AP70" s="15"/>
      <c r="AQ70" s="15"/>
      <c r="AR70" s="15"/>
      <c r="AS70" s="15"/>
      <c r="AT70" s="15"/>
      <c r="AU70" s="15"/>
      <c r="AV70" s="15"/>
      <c r="AW70" s="15"/>
      <c r="AX70" s="15"/>
      <c r="AY70" s="15"/>
    </row>
    <row r="71" spans="30:51">
      <c r="AD71" s="15"/>
      <c r="AE71" s="15"/>
      <c r="AF71" s="15"/>
      <c r="AG71" s="15"/>
      <c r="AH71" s="15"/>
      <c r="AI71" s="15"/>
      <c r="AJ71" s="15"/>
      <c r="AK71" s="15"/>
      <c r="AL71" s="15"/>
      <c r="AM71" s="15"/>
      <c r="AN71" s="15"/>
      <c r="AO71" s="15"/>
      <c r="AP71" s="15"/>
      <c r="AQ71" s="15"/>
      <c r="AR71" s="15"/>
      <c r="AS71" s="15"/>
      <c r="AT71" s="15"/>
      <c r="AU71" s="15"/>
      <c r="AV71" s="15"/>
      <c r="AW71" s="15"/>
      <c r="AX71" s="15"/>
      <c r="AY71" s="15"/>
    </row>
    <row r="72" spans="30:51">
      <c r="AD72" s="15"/>
      <c r="AE72" s="15"/>
      <c r="AF72" s="15"/>
      <c r="AG72" s="15"/>
      <c r="AH72" s="15"/>
      <c r="AI72" s="15"/>
      <c r="AJ72" s="15"/>
      <c r="AK72" s="15"/>
      <c r="AL72" s="15"/>
      <c r="AM72" s="15"/>
      <c r="AN72" s="15"/>
      <c r="AO72" s="15"/>
      <c r="AP72" s="15"/>
      <c r="AQ72" s="15"/>
      <c r="AR72" s="15"/>
      <c r="AS72" s="15"/>
      <c r="AT72" s="15"/>
      <c r="AU72" s="15"/>
      <c r="AV72" s="15"/>
      <c r="AW72" s="15"/>
      <c r="AX72" s="15"/>
      <c r="AY72" s="15"/>
    </row>
    <row r="73" spans="30:51">
      <c r="AD73" s="15"/>
      <c r="AE73" s="15"/>
      <c r="AF73" s="15"/>
      <c r="AG73" s="15"/>
      <c r="AH73" s="15"/>
      <c r="AI73" s="15"/>
      <c r="AJ73" s="15"/>
      <c r="AK73" s="15"/>
      <c r="AL73" s="15"/>
      <c r="AM73" s="15"/>
      <c r="AN73" s="15"/>
      <c r="AO73" s="15"/>
      <c r="AP73" s="15"/>
      <c r="AQ73" s="15"/>
      <c r="AR73" s="15"/>
      <c r="AS73" s="15"/>
      <c r="AT73" s="15"/>
      <c r="AU73" s="15"/>
      <c r="AV73" s="15"/>
      <c r="AW73" s="15"/>
      <c r="AX73" s="15"/>
      <c r="AY73" s="15"/>
    </row>
    <row r="74" spans="30:51">
      <c r="AD74" s="15"/>
      <c r="AE74" s="15"/>
      <c r="AF74" s="15"/>
      <c r="AG74" s="15"/>
      <c r="AH74" s="15"/>
      <c r="AI74" s="15"/>
      <c r="AJ74" s="15"/>
      <c r="AK74" s="15"/>
      <c r="AL74" s="15"/>
      <c r="AM74" s="15"/>
      <c r="AN74" s="15"/>
      <c r="AO74" s="15"/>
      <c r="AP74" s="15"/>
      <c r="AQ74" s="15"/>
      <c r="AR74" s="15"/>
      <c r="AS74" s="15"/>
      <c r="AT74" s="15"/>
      <c r="AU74" s="15"/>
      <c r="AV74" s="15"/>
      <c r="AW74" s="15"/>
      <c r="AX74" s="15"/>
      <c r="AY74" s="15"/>
    </row>
    <row r="75" spans="30:51">
      <c r="AD75" s="15"/>
      <c r="AE75" s="15"/>
      <c r="AF75" s="15"/>
      <c r="AG75" s="15"/>
      <c r="AH75" s="15"/>
      <c r="AI75" s="15"/>
      <c r="AJ75" s="15"/>
      <c r="AK75" s="15"/>
      <c r="AL75" s="15"/>
      <c r="AM75" s="15"/>
      <c r="AN75" s="15"/>
      <c r="AO75" s="15"/>
      <c r="AP75" s="15"/>
      <c r="AQ75" s="15"/>
      <c r="AR75" s="15"/>
      <c r="AS75" s="15"/>
      <c r="AT75" s="15"/>
      <c r="AU75" s="15"/>
      <c r="AV75" s="15"/>
      <c r="AW75" s="15"/>
      <c r="AX75" s="15"/>
      <c r="AY75" s="15"/>
    </row>
    <row r="76" spans="30:51">
      <c r="AD76" s="15"/>
      <c r="AE76" s="15"/>
      <c r="AF76" s="15"/>
      <c r="AG76" s="15"/>
      <c r="AH76" s="15"/>
      <c r="AI76" s="15"/>
      <c r="AJ76" s="15"/>
      <c r="AK76" s="15"/>
      <c r="AL76" s="15"/>
      <c r="AM76" s="15"/>
      <c r="AN76" s="15"/>
      <c r="AO76" s="15"/>
      <c r="AP76" s="15"/>
      <c r="AQ76" s="15"/>
      <c r="AR76" s="15"/>
      <c r="AS76" s="15"/>
      <c r="AT76" s="15"/>
      <c r="AU76" s="15"/>
      <c r="AV76" s="15"/>
      <c r="AW76" s="15"/>
      <c r="AX76" s="15"/>
      <c r="AY76" s="15"/>
    </row>
    <row r="77" spans="30:51">
      <c r="AD77" s="15"/>
      <c r="AE77" s="15"/>
      <c r="AF77" s="15"/>
      <c r="AG77" s="15"/>
      <c r="AH77" s="15"/>
      <c r="AI77" s="15"/>
      <c r="AJ77" s="15"/>
      <c r="AK77" s="15"/>
      <c r="AL77" s="15"/>
      <c r="AM77" s="15"/>
      <c r="AN77" s="15"/>
      <c r="AO77" s="15"/>
      <c r="AP77" s="15"/>
      <c r="AQ77" s="15"/>
      <c r="AR77" s="15"/>
      <c r="AS77" s="15"/>
      <c r="AT77" s="15"/>
      <c r="AU77" s="15"/>
      <c r="AV77" s="15"/>
      <c r="AW77" s="15"/>
      <c r="AX77" s="15"/>
      <c r="AY77" s="15"/>
    </row>
    <row r="78" spans="30:51">
      <c r="AD78" s="15"/>
      <c r="AE78" s="15"/>
      <c r="AF78" s="15"/>
      <c r="AG78" s="15"/>
      <c r="AH78" s="15"/>
      <c r="AI78" s="15"/>
      <c r="AJ78" s="15"/>
      <c r="AK78" s="15"/>
      <c r="AL78" s="15"/>
      <c r="AM78" s="15"/>
      <c r="AN78" s="15"/>
      <c r="AO78" s="15"/>
      <c r="AP78" s="15"/>
      <c r="AQ78" s="15"/>
      <c r="AR78" s="15"/>
      <c r="AS78" s="15"/>
      <c r="AT78" s="15"/>
      <c r="AU78" s="15"/>
      <c r="AV78" s="15"/>
      <c r="AW78" s="15"/>
      <c r="AX78" s="15"/>
      <c r="AY78" s="15"/>
    </row>
    <row r="79" spans="30:51">
      <c r="AD79" s="15"/>
      <c r="AE79" s="15"/>
      <c r="AF79" s="15"/>
      <c r="AG79" s="15"/>
      <c r="AH79" s="15"/>
      <c r="AI79" s="15"/>
      <c r="AJ79" s="15"/>
      <c r="AK79" s="15"/>
      <c r="AL79" s="15"/>
      <c r="AM79" s="15"/>
      <c r="AN79" s="15"/>
      <c r="AO79" s="15"/>
      <c r="AP79" s="15"/>
      <c r="AQ79" s="15"/>
      <c r="AR79" s="15"/>
      <c r="AS79" s="15"/>
      <c r="AT79" s="15"/>
      <c r="AU79" s="15"/>
      <c r="AV79" s="15"/>
      <c r="AW79" s="15"/>
      <c r="AX79" s="15"/>
      <c r="AY79" s="15"/>
    </row>
    <row r="80" spans="30:51">
      <c r="AD80" s="15"/>
      <c r="AE80" s="15"/>
      <c r="AF80" s="15"/>
      <c r="AG80" s="15"/>
      <c r="AH80" s="15"/>
      <c r="AI80" s="15"/>
      <c r="AJ80" s="15"/>
      <c r="AK80" s="15"/>
      <c r="AL80" s="15"/>
      <c r="AM80" s="15"/>
      <c r="AN80" s="15"/>
      <c r="AO80" s="15"/>
      <c r="AP80" s="15"/>
      <c r="AQ80" s="15"/>
      <c r="AR80" s="15"/>
      <c r="AS80" s="15"/>
      <c r="AT80" s="15"/>
      <c r="AU80" s="15"/>
      <c r="AV80" s="15"/>
      <c r="AW80" s="15"/>
      <c r="AX80" s="15"/>
      <c r="AY80" s="15"/>
    </row>
    <row r="81" spans="30:51">
      <c r="AD81" s="15"/>
      <c r="AE81" s="15"/>
      <c r="AF81" s="15"/>
      <c r="AG81" s="15"/>
      <c r="AH81" s="15"/>
      <c r="AI81" s="15"/>
      <c r="AJ81" s="15"/>
      <c r="AK81" s="15"/>
      <c r="AL81" s="15"/>
      <c r="AM81" s="15"/>
      <c r="AN81" s="15"/>
      <c r="AO81" s="15"/>
      <c r="AP81" s="15"/>
      <c r="AQ81" s="15"/>
      <c r="AR81" s="15"/>
      <c r="AS81" s="15"/>
      <c r="AT81" s="15"/>
      <c r="AU81" s="15"/>
      <c r="AV81" s="15"/>
      <c r="AW81" s="15"/>
      <c r="AX81" s="15"/>
      <c r="AY81" s="15"/>
    </row>
    <row r="82" spans="30:51">
      <c r="AD82" s="15"/>
      <c r="AE82" s="15"/>
      <c r="AF82" s="15"/>
      <c r="AG82" s="15"/>
      <c r="AH82" s="15"/>
      <c r="AI82" s="15"/>
      <c r="AJ82" s="15"/>
      <c r="AK82" s="15"/>
      <c r="AL82" s="15"/>
      <c r="AM82" s="15"/>
      <c r="AN82" s="15"/>
      <c r="AO82" s="15"/>
      <c r="AP82" s="15"/>
      <c r="AQ82" s="15"/>
      <c r="AR82" s="15"/>
      <c r="AS82" s="15"/>
      <c r="AT82" s="15"/>
      <c r="AU82" s="15"/>
      <c r="AV82" s="15"/>
      <c r="AW82" s="15"/>
      <c r="AX82" s="15"/>
      <c r="AY82" s="15"/>
    </row>
    <row r="83" spans="30:51">
      <c r="AD83" s="15"/>
      <c r="AE83" s="15"/>
      <c r="AF83" s="15"/>
      <c r="AG83" s="15"/>
      <c r="AH83" s="15"/>
      <c r="AI83" s="15"/>
      <c r="AJ83" s="15"/>
      <c r="AK83" s="15"/>
      <c r="AL83" s="15"/>
      <c r="AM83" s="15"/>
      <c r="AN83" s="15"/>
      <c r="AO83" s="15"/>
      <c r="AP83" s="15"/>
      <c r="AQ83" s="15"/>
      <c r="AR83" s="15"/>
      <c r="AS83" s="15"/>
      <c r="AT83" s="15"/>
      <c r="AU83" s="15"/>
      <c r="AV83" s="15"/>
      <c r="AW83" s="15"/>
      <c r="AX83" s="15"/>
      <c r="AY83" s="15"/>
    </row>
    <row r="84" spans="30:51">
      <c r="AD84" s="15"/>
      <c r="AE84" s="15"/>
      <c r="AF84" s="15"/>
      <c r="AG84" s="15"/>
      <c r="AH84" s="15"/>
      <c r="AI84" s="15"/>
      <c r="AJ84" s="15"/>
      <c r="AK84" s="15"/>
      <c r="AL84" s="15"/>
      <c r="AM84" s="15"/>
      <c r="AN84" s="15"/>
      <c r="AO84" s="15"/>
      <c r="AP84" s="15"/>
      <c r="AQ84" s="15"/>
      <c r="AR84" s="15"/>
      <c r="AS84" s="15"/>
      <c r="AT84" s="15"/>
      <c r="AU84" s="15"/>
      <c r="AV84" s="15"/>
      <c r="AW84" s="15"/>
      <c r="AX84" s="15"/>
      <c r="AY84" s="15"/>
    </row>
    <row r="85" spans="30:51">
      <c r="AD85" s="15"/>
      <c r="AE85" s="15"/>
      <c r="AF85" s="15"/>
      <c r="AG85" s="15"/>
      <c r="AH85" s="15"/>
      <c r="AI85" s="15"/>
      <c r="AJ85" s="15"/>
      <c r="AK85" s="15"/>
      <c r="AL85" s="15"/>
      <c r="AM85" s="15"/>
      <c r="AN85" s="15"/>
      <c r="AO85" s="15"/>
      <c r="AP85" s="15"/>
      <c r="AQ85" s="15"/>
      <c r="AR85" s="15"/>
      <c r="AS85" s="15"/>
      <c r="AT85" s="15"/>
      <c r="AU85" s="15"/>
      <c r="AV85" s="15"/>
      <c r="AW85" s="15"/>
      <c r="AX85" s="15"/>
      <c r="AY85" s="15"/>
    </row>
    <row r="86" spans="30:51">
      <c r="AD86" s="15"/>
      <c r="AE86" s="15"/>
      <c r="AF86" s="15"/>
      <c r="AG86" s="15"/>
      <c r="AH86" s="15"/>
      <c r="AI86" s="15"/>
      <c r="AJ86" s="15"/>
      <c r="AK86" s="15"/>
      <c r="AL86" s="15"/>
      <c r="AM86" s="15"/>
      <c r="AN86" s="15"/>
      <c r="AO86" s="15"/>
      <c r="AP86" s="15"/>
      <c r="AQ86" s="15"/>
      <c r="AR86" s="15"/>
      <c r="AS86" s="15"/>
      <c r="AT86" s="15"/>
      <c r="AU86" s="15"/>
      <c r="AV86" s="15"/>
      <c r="AW86" s="15"/>
      <c r="AX86" s="15"/>
      <c r="AY86" s="15"/>
    </row>
    <row r="87" spans="30:51">
      <c r="AD87" s="15"/>
      <c r="AE87" s="15"/>
      <c r="AF87" s="15"/>
      <c r="AG87" s="15"/>
      <c r="AH87" s="15"/>
      <c r="AI87" s="15"/>
      <c r="AJ87" s="15"/>
      <c r="AK87" s="15"/>
      <c r="AL87" s="15"/>
      <c r="AM87" s="15"/>
      <c r="AN87" s="15"/>
      <c r="AO87" s="15"/>
      <c r="AP87" s="15"/>
      <c r="AQ87" s="15"/>
      <c r="AR87" s="15"/>
      <c r="AS87" s="15"/>
      <c r="AT87" s="15"/>
      <c r="AU87" s="15"/>
      <c r="AV87" s="15"/>
      <c r="AW87" s="15"/>
      <c r="AX87" s="15"/>
      <c r="AY87" s="15"/>
    </row>
    <row r="88" spans="30:51">
      <c r="AD88" s="15"/>
      <c r="AE88" s="15"/>
      <c r="AF88" s="15"/>
      <c r="AG88" s="15"/>
      <c r="AH88" s="15"/>
      <c r="AI88" s="15"/>
      <c r="AJ88" s="15"/>
      <c r="AK88" s="15"/>
      <c r="AL88" s="15"/>
      <c r="AM88" s="15"/>
      <c r="AN88" s="15"/>
      <c r="AO88" s="15"/>
      <c r="AP88" s="15"/>
      <c r="AQ88" s="15"/>
      <c r="AR88" s="15"/>
      <c r="AS88" s="15"/>
      <c r="AT88" s="15"/>
      <c r="AU88" s="15"/>
      <c r="AV88" s="15"/>
      <c r="AW88" s="15"/>
      <c r="AX88" s="15"/>
      <c r="AY88" s="15"/>
    </row>
    <row r="89" spans="30:51">
      <c r="AD89" s="15"/>
      <c r="AE89" s="15"/>
      <c r="AF89" s="15"/>
      <c r="AG89" s="15"/>
      <c r="AH89" s="15"/>
      <c r="AI89" s="15"/>
      <c r="AJ89" s="15"/>
      <c r="AK89" s="15"/>
      <c r="AL89" s="15"/>
      <c r="AM89" s="15"/>
      <c r="AN89" s="15"/>
      <c r="AO89" s="15"/>
      <c r="AP89" s="15"/>
      <c r="AQ89" s="15"/>
      <c r="AR89" s="15"/>
      <c r="AS89" s="15"/>
      <c r="AT89" s="15"/>
      <c r="AU89" s="15"/>
      <c r="AV89" s="15"/>
      <c r="AW89" s="15"/>
      <c r="AX89" s="15"/>
      <c r="AY89" s="15"/>
    </row>
    <row r="90" spans="30:51">
      <c r="AD90" s="15"/>
      <c r="AE90" s="15"/>
      <c r="AF90" s="15"/>
      <c r="AG90" s="15"/>
      <c r="AH90" s="15"/>
      <c r="AI90" s="15"/>
      <c r="AJ90" s="15"/>
      <c r="AK90" s="15"/>
      <c r="AL90" s="15"/>
      <c r="AM90" s="15"/>
      <c r="AN90" s="15"/>
      <c r="AO90" s="15"/>
      <c r="AP90" s="15"/>
      <c r="AQ90" s="15"/>
      <c r="AR90" s="15"/>
      <c r="AS90" s="15"/>
      <c r="AT90" s="15"/>
      <c r="AU90" s="15"/>
      <c r="AV90" s="15"/>
      <c r="AW90" s="15"/>
      <c r="AX90" s="15"/>
      <c r="AY90" s="15"/>
    </row>
    <row r="91" spans="30:51">
      <c r="AD91" s="15"/>
      <c r="AE91" s="15"/>
      <c r="AF91" s="15"/>
      <c r="AG91" s="15"/>
      <c r="AH91" s="15"/>
      <c r="AI91" s="15"/>
      <c r="AJ91" s="15"/>
      <c r="AK91" s="15"/>
      <c r="AL91" s="15"/>
      <c r="AM91" s="15"/>
      <c r="AN91" s="15"/>
      <c r="AO91" s="15"/>
      <c r="AP91" s="15"/>
      <c r="AQ91" s="15"/>
      <c r="AR91" s="15"/>
      <c r="AS91" s="15"/>
      <c r="AT91" s="15"/>
      <c r="AU91" s="15"/>
      <c r="AV91" s="15"/>
      <c r="AW91" s="15"/>
      <c r="AX91" s="15"/>
      <c r="AY91" s="15"/>
    </row>
    <row r="92" spans="30:51">
      <c r="AD92" s="15"/>
      <c r="AE92" s="15"/>
      <c r="AF92" s="15"/>
      <c r="AG92" s="15"/>
      <c r="AH92" s="15"/>
      <c r="AI92" s="15"/>
      <c r="AJ92" s="15"/>
      <c r="AK92" s="15"/>
      <c r="AL92" s="15"/>
      <c r="AM92" s="15"/>
      <c r="AN92" s="15"/>
      <c r="AO92" s="15"/>
      <c r="AP92" s="15"/>
      <c r="AQ92" s="15"/>
      <c r="AR92" s="15"/>
      <c r="AS92" s="15"/>
      <c r="AT92" s="15"/>
      <c r="AU92" s="15"/>
      <c r="AV92" s="15"/>
      <c r="AW92" s="15"/>
      <c r="AX92" s="15"/>
      <c r="AY92" s="15"/>
    </row>
    <row r="93" spans="30:51">
      <c r="AD93" s="15"/>
      <c r="AE93" s="15"/>
      <c r="AF93" s="15"/>
      <c r="AG93" s="15"/>
      <c r="AH93" s="15"/>
      <c r="AI93" s="15"/>
      <c r="AJ93" s="15"/>
      <c r="AK93" s="15"/>
      <c r="AL93" s="15"/>
      <c r="AM93" s="15"/>
      <c r="AN93" s="15"/>
      <c r="AO93" s="15"/>
      <c r="AP93" s="15"/>
      <c r="AQ93" s="15"/>
      <c r="AR93" s="15"/>
      <c r="AS93" s="15"/>
      <c r="AT93" s="15"/>
      <c r="AU93" s="15"/>
      <c r="AV93" s="15"/>
      <c r="AW93" s="15"/>
      <c r="AX93" s="15"/>
      <c r="AY93" s="15"/>
    </row>
    <row r="94" spans="30:51">
      <c r="AD94" s="15"/>
      <c r="AE94" s="15"/>
      <c r="AF94" s="15"/>
      <c r="AG94" s="15"/>
      <c r="AH94" s="15"/>
      <c r="AI94" s="15"/>
      <c r="AJ94" s="15"/>
      <c r="AK94" s="15"/>
      <c r="AL94" s="15"/>
      <c r="AM94" s="15"/>
      <c r="AN94" s="15"/>
      <c r="AO94" s="15"/>
      <c r="AP94" s="15"/>
      <c r="AQ94" s="15"/>
      <c r="AR94" s="15"/>
      <c r="AS94" s="15"/>
      <c r="AT94" s="15"/>
      <c r="AU94" s="15"/>
      <c r="AV94" s="15"/>
      <c r="AW94" s="15"/>
      <c r="AX94" s="15"/>
      <c r="AY94" s="15"/>
    </row>
    <row r="95" spans="30:51">
      <c r="AD95" s="15"/>
      <c r="AE95" s="15"/>
      <c r="AF95" s="15"/>
      <c r="AG95" s="15"/>
      <c r="AH95" s="15"/>
      <c r="AI95" s="15"/>
      <c r="AJ95" s="15"/>
      <c r="AK95" s="15"/>
      <c r="AL95" s="15"/>
      <c r="AM95" s="15"/>
      <c r="AN95" s="15"/>
      <c r="AO95" s="15"/>
      <c r="AP95" s="15"/>
      <c r="AQ95" s="15"/>
      <c r="AR95" s="15"/>
      <c r="AS95" s="15"/>
      <c r="AT95" s="15"/>
      <c r="AU95" s="15"/>
      <c r="AV95" s="15"/>
      <c r="AW95" s="15"/>
      <c r="AX95" s="15"/>
      <c r="AY95" s="15"/>
    </row>
    <row r="96" spans="30:51">
      <c r="AD96" s="15"/>
      <c r="AE96" s="15"/>
      <c r="AF96" s="15"/>
      <c r="AG96" s="15"/>
      <c r="AH96" s="15"/>
      <c r="AI96" s="15"/>
      <c r="AJ96" s="15"/>
      <c r="AK96" s="15"/>
      <c r="AL96" s="15"/>
      <c r="AM96" s="15"/>
      <c r="AN96" s="15"/>
      <c r="AO96" s="15"/>
      <c r="AP96" s="15"/>
      <c r="AQ96" s="15"/>
      <c r="AR96" s="15"/>
      <c r="AS96" s="15"/>
      <c r="AT96" s="15"/>
      <c r="AU96" s="15"/>
      <c r="AV96" s="15"/>
      <c r="AW96" s="15"/>
      <c r="AX96" s="15"/>
      <c r="AY96" s="15"/>
    </row>
    <row r="97" spans="30:51">
      <c r="AD97" s="15"/>
      <c r="AE97" s="15"/>
      <c r="AF97" s="15"/>
      <c r="AG97" s="15"/>
      <c r="AH97" s="15"/>
      <c r="AI97" s="15"/>
      <c r="AJ97" s="15"/>
      <c r="AK97" s="15"/>
      <c r="AL97" s="15"/>
      <c r="AM97" s="15"/>
      <c r="AN97" s="15"/>
      <c r="AO97" s="15"/>
      <c r="AP97" s="15"/>
      <c r="AQ97" s="15"/>
      <c r="AR97" s="15"/>
      <c r="AS97" s="15"/>
      <c r="AT97" s="15"/>
      <c r="AU97" s="15"/>
      <c r="AV97" s="15"/>
      <c r="AW97" s="15"/>
      <c r="AX97" s="15"/>
      <c r="AY97" s="15"/>
    </row>
    <row r="98" spans="30:51">
      <c r="AD98" s="15"/>
      <c r="AE98" s="15"/>
      <c r="AF98" s="15"/>
      <c r="AG98" s="15"/>
      <c r="AH98" s="15"/>
      <c r="AI98" s="15"/>
      <c r="AJ98" s="15"/>
      <c r="AK98" s="15"/>
      <c r="AL98" s="15"/>
      <c r="AM98" s="15"/>
      <c r="AN98" s="15"/>
      <c r="AO98" s="15"/>
      <c r="AP98" s="15"/>
      <c r="AQ98" s="15"/>
      <c r="AR98" s="15"/>
      <c r="AS98" s="15"/>
      <c r="AT98" s="15"/>
      <c r="AU98" s="15"/>
      <c r="AV98" s="15"/>
      <c r="AW98" s="15"/>
      <c r="AX98" s="15"/>
      <c r="AY98" s="15"/>
    </row>
    <row r="99" spans="30:51">
      <c r="AD99" s="15"/>
      <c r="AE99" s="15"/>
      <c r="AF99" s="15"/>
      <c r="AG99" s="15"/>
      <c r="AH99" s="15"/>
      <c r="AI99" s="15"/>
      <c r="AJ99" s="15"/>
      <c r="AK99" s="15"/>
      <c r="AL99" s="15"/>
      <c r="AM99" s="15"/>
      <c r="AN99" s="15"/>
      <c r="AO99" s="15"/>
      <c r="AP99" s="15"/>
      <c r="AQ99" s="15"/>
      <c r="AR99" s="15"/>
      <c r="AS99" s="15"/>
      <c r="AT99" s="15"/>
      <c r="AU99" s="15"/>
      <c r="AV99" s="15"/>
      <c r="AW99" s="15"/>
      <c r="AX99" s="15"/>
      <c r="AY99" s="15"/>
    </row>
    <row r="100" spans="30:51">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row>
    <row r="101" spans="30:51">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row>
    <row r="102" spans="30:51">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row>
    <row r="103" spans="30:51">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row>
    <row r="104" spans="30:51">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row>
    <row r="105" spans="30:51">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row>
    <row r="106" spans="30:51">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row>
    <row r="107" spans="30:51">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row>
    <row r="108" spans="30:51">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row>
    <row r="109" spans="30:51">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row>
    <row r="110" spans="30:51">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row>
    <row r="111" spans="30:51">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row>
    <row r="112" spans="30:51">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row>
    <row r="113" spans="30:51">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row>
    <row r="114" spans="30:51">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row>
    <row r="115" spans="30:51">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row>
    <row r="116" spans="30:51">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row>
    <row r="117" spans="30:51">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row>
    <row r="118" spans="30:51">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row>
    <row r="119" spans="30:51">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row>
    <row r="120" spans="30:51">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row>
    <row r="121" spans="30:51">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row>
    <row r="122" spans="30:51">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row>
    <row r="123" spans="30:51">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row>
    <row r="124" spans="30:51">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row>
    <row r="125" spans="30:51">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row>
    <row r="126" spans="30:51">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row>
    <row r="127" spans="30:51">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row>
    <row r="128" spans="30:51">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row>
    <row r="129" spans="30:51">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row>
    <row r="130" spans="30:51">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row>
    <row r="131" spans="30:51">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row>
    <row r="132" spans="30:51">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row>
    <row r="133" spans="30:51">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row>
    <row r="134" spans="30:51">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row>
    <row r="135" spans="30:51">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row>
    <row r="136" spans="30:51">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row>
    <row r="137" spans="30:51">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row>
    <row r="138" spans="30:51">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row>
    <row r="139" spans="30:51">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row>
    <row r="140" spans="30:51">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row>
    <row r="141" spans="30:51">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row>
    <row r="142" spans="30:51">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row>
    <row r="143" spans="30:51">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row>
    <row r="144" spans="30:51">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row>
    <row r="145" spans="30:51">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row>
    <row r="146" spans="30:51">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row>
    <row r="147" spans="30:51">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row>
    <row r="148" spans="30:51">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row>
    <row r="149" spans="30:51">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row>
    <row r="150" spans="30:51">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row>
    <row r="151" spans="30:51">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row>
    <row r="152" spans="30:51">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row>
    <row r="153" spans="30:51">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row>
    <row r="154" spans="30:51">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row>
    <row r="155" spans="30:51">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row>
    <row r="156" spans="30:51">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row>
    <row r="157" spans="30:51">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row>
    <row r="158" spans="30:51">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row>
    <row r="159" spans="30:51">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row>
    <row r="160" spans="30:51">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row>
    <row r="161" spans="30:51">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row>
    <row r="162" spans="30:51">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row>
    <row r="163" spans="30:51">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row>
    <row r="164" spans="30:51">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row>
    <row r="165" spans="30:51">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row>
    <row r="166" spans="30:51">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row>
    <row r="167" spans="30:51">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row>
    <row r="168" spans="30:51">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row>
    <row r="169" spans="30:51">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row>
    <row r="170" spans="30:51">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row>
    <row r="171" spans="30:51">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row>
    <row r="172" spans="30:51">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row>
    <row r="173" spans="30:51">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row>
    <row r="174" spans="30:51">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row>
    <row r="175" spans="30:51">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row>
    <row r="176" spans="30:51">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row>
    <row r="177" spans="30:51">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row>
    <row r="178" spans="30:51">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row>
    <row r="179" spans="30:51">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row>
    <row r="180" spans="30:51">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row>
    <row r="181" spans="30:51">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row>
    <row r="182" spans="30:51">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row>
    <row r="183" spans="30:51">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row>
    <row r="184" spans="30:51">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row>
    <row r="185" spans="30:51">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row>
    <row r="186" spans="30:51">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row>
    <row r="187" spans="30:51">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row>
    <row r="188" spans="30:51">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row>
    <row r="189" spans="30:51">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row>
    <row r="190" spans="30:51">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row>
    <row r="191" spans="30:51">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row>
    <row r="192" spans="30:51">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row>
    <row r="193" spans="30:51">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row>
    <row r="194" spans="30:51">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row>
    <row r="195" spans="30:51">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row>
    <row r="196" spans="30:51">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row>
    <row r="197" spans="30:51">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row>
    <row r="198" spans="30:51">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row>
    <row r="199" spans="30:51">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row>
    <row r="200" spans="30:51">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row>
    <row r="201" spans="30:51">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row>
    <row r="202" spans="30:51">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row>
    <row r="203" spans="30:51">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row>
    <row r="204" spans="30:51">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row>
    <row r="205" spans="30:51">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row>
    <row r="206" spans="30:51">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row>
    <row r="207" spans="30:51">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row>
    <row r="208" spans="30:51">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row>
    <row r="209" spans="30:51">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row>
    <row r="210" spans="30:51">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row>
    <row r="211" spans="30:51">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row>
    <row r="212" spans="30:51">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row>
    <row r="213" spans="30:51">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row>
    <row r="214" spans="30:51">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row>
    <row r="215" spans="30:51">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row>
    <row r="216" spans="30:51">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row>
    <row r="217" spans="30:51">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row>
    <row r="218" spans="30:51">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row>
    <row r="219" spans="30:51">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row>
    <row r="220" spans="30:51">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row>
    <row r="221" spans="30:51">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row>
    <row r="222" spans="30:51">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row>
    <row r="223" spans="30:51">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row>
    <row r="224" spans="30:51">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row>
    <row r="225" spans="30:51">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row>
    <row r="226" spans="30:51">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row>
    <row r="227" spans="30:51">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row>
    <row r="228" spans="30:51">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row>
    <row r="229" spans="30:51">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row>
    <row r="230" spans="30:51">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row>
    <row r="231" spans="30:51">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row>
    <row r="232" spans="30:51">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row>
    <row r="233" spans="30:51">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row>
    <row r="234" spans="30:51">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row>
    <row r="235" spans="30:51">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row>
    <row r="236" spans="30:51">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row>
    <row r="237" spans="30:51">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row>
    <row r="238" spans="30:51">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row>
    <row r="239" spans="30:51">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row>
    <row r="240" spans="30:51">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row>
    <row r="241" spans="30:51">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row>
    <row r="242" spans="30:51">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row>
    <row r="243" spans="30:51">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row>
    <row r="244" spans="30:51">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row>
    <row r="245" spans="30:51">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row>
    <row r="246" spans="30:51">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row>
    <row r="247" spans="30:51">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row>
    <row r="248" spans="30:51">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row>
    <row r="249" spans="30:51">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row>
    <row r="250" spans="30:51">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row>
    <row r="251" spans="30:51">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row>
    <row r="252" spans="30:51">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row>
    <row r="253" spans="30:51">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row>
    <row r="254" spans="30:51">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row>
    <row r="255" spans="30:51">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row>
    <row r="256" spans="30:51">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row>
    <row r="257" spans="30:51">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row>
    <row r="258" spans="30:51">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row>
    <row r="259" spans="30:51">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row>
    <row r="260" spans="30:51">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row>
    <row r="261" spans="30:51">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row>
    <row r="262" spans="30:51">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row>
    <row r="263" spans="30:51">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row>
    <row r="264" spans="30:51">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row>
    <row r="265" spans="30:51">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row>
    <row r="266" spans="30:51">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row>
    <row r="267" spans="30:51">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row>
    <row r="268" spans="30:51">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row>
    <row r="269" spans="30:51">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row>
    <row r="270" spans="30:51">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row>
    <row r="271" spans="30:51">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row>
    <row r="272" spans="30:51">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row>
    <row r="273" spans="30:51">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row>
    <row r="274" spans="30:51">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row>
    <row r="275" spans="30:51">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row>
    <row r="276" spans="30:51">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row>
    <row r="277" spans="30:51">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row>
    <row r="278" spans="30:51">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row>
    <row r="279" spans="30:51">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row>
    <row r="280" spans="30:51">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row>
    <row r="281" spans="30:51">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row>
    <row r="282" spans="30:51">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row>
    <row r="283" spans="30:51">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row>
    <row r="284" spans="30:51">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row>
    <row r="285" spans="30:51">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row>
    <row r="286" spans="30:51">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row>
    <row r="287" spans="30:51">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row>
    <row r="288" spans="30:51">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row>
    <row r="289" spans="30:51">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row>
    <row r="290" spans="30:51">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row>
    <row r="291" spans="30:51">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row>
    <row r="292" spans="30:51">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row>
    <row r="293" spans="30:51">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row>
    <row r="294" spans="30:51">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row>
    <row r="295" spans="30:51">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row>
    <row r="296" spans="30:51">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row>
    <row r="297" spans="30:51">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row>
    <row r="298" spans="30:51">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row>
    <row r="299" spans="30:51">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row>
    <row r="300" spans="30:51">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row>
    <row r="301" spans="30:51">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row>
    <row r="302" spans="30:51">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row>
    <row r="303" spans="30:51">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row>
    <row r="304" spans="30:51">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row>
    <row r="305" spans="30:51">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row>
    <row r="306" spans="30:51">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row>
    <row r="307" spans="30:51">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row>
    <row r="308" spans="30:51">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row>
    <row r="309" spans="30:51">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row>
    <row r="310" spans="30:51">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row>
    <row r="311" spans="30:51">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row>
    <row r="312" spans="30:51">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row>
    <row r="313" spans="30:51">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row>
    <row r="314" spans="30:51">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row>
    <row r="315" spans="30:51">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row>
    <row r="316" spans="30:51">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row>
    <row r="317" spans="30:51">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row>
    <row r="318" spans="30:51">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row>
    <row r="319" spans="30:51">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row>
    <row r="320" spans="30:51">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row>
    <row r="321" spans="30:51">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row>
    <row r="322" spans="30:51">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row>
    <row r="323" spans="30:51">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row>
    <row r="324" spans="30:51">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row>
    <row r="325" spans="30:51">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row>
    <row r="326" spans="30:51">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row>
    <row r="327" spans="30:51">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row>
    <row r="328" spans="30:51">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row>
    <row r="329" spans="30:51">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row>
    <row r="330" spans="30:51">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row>
    <row r="331" spans="30:51">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row>
    <row r="332" spans="30:51">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row>
    <row r="333" spans="30:51">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row>
    <row r="334" spans="30:51">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row>
    <row r="335" spans="30:51">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row>
    <row r="336" spans="30:51">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row>
    <row r="337" spans="30:51">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row>
    <row r="338" spans="30:51">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row>
    <row r="339" spans="30:51">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row>
    <row r="340" spans="30:51">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row>
    <row r="341" spans="30:51">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row>
    <row r="342" spans="30:51">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row>
    <row r="343" spans="30:51">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row>
    <row r="344" spans="30:51">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row>
    <row r="345" spans="30:51">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row>
    <row r="346" spans="30:51">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row>
    <row r="347" spans="30:51">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row>
    <row r="348" spans="30:51">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row>
    <row r="349" spans="30:51">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row>
    <row r="350" spans="30:51">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row>
    <row r="351" spans="30:51">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row>
    <row r="352" spans="30:51">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row>
    <row r="353" spans="30:51">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row>
    <row r="354" spans="30:51">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row>
    <row r="355" spans="30:51">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row>
    <row r="356" spans="30:51">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row>
    <row r="357" spans="30:51">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row>
    <row r="358" spans="30:51">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row>
    <row r="359" spans="30:51">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row>
    <row r="360" spans="30:51">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row>
    <row r="361" spans="30:51">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row>
    <row r="362" spans="30:51">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row>
    <row r="363" spans="30:51">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row>
    <row r="364" spans="30:51">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row>
    <row r="365" spans="30:51">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row>
    <row r="366" spans="30:51">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row>
    <row r="367" spans="30:51">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row>
    <row r="368" spans="30:51">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row>
    <row r="369" spans="30:51">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row>
    <row r="370" spans="30:51">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row>
    <row r="371" spans="30:51">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row>
    <row r="372" spans="30:51">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row>
    <row r="373" spans="30:51">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row>
    <row r="374" spans="30:51">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row>
    <row r="375" spans="30:51">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row>
    <row r="376" spans="30:51">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row>
    <row r="377" spans="30:51">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row>
    <row r="378" spans="30:51">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row>
    <row r="379" spans="30:51">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row>
    <row r="380" spans="30:51">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row>
    <row r="381" spans="30:51">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row>
    <row r="382" spans="30:51">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row>
    <row r="383" spans="30:51">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row>
    <row r="384" spans="30:51">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row>
    <row r="385" spans="30:51">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row>
    <row r="386" spans="30:51">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row>
    <row r="387" spans="30:51">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row>
    <row r="388" spans="30:51">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row>
    <row r="389" spans="30:51">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row>
    <row r="390" spans="30:51">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row>
    <row r="391" spans="30:51">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row>
    <row r="392" spans="30:51">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row>
    <row r="393" spans="30:51">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row>
    <row r="394" spans="30:51">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row>
    <row r="395" spans="30:51">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row>
    <row r="396" spans="30:51">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row>
    <row r="397" spans="30:51">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row>
    <row r="398" spans="30:51">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row>
    <row r="399" spans="30:51">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row>
    <row r="400" spans="30:51">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row>
    <row r="401" spans="30:51">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row>
    <row r="402" spans="30:51">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row>
    <row r="403" spans="30:51">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row>
    <row r="404" spans="30:51">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row>
    <row r="405" spans="30:51">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row>
    <row r="406" spans="30:51">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row>
    <row r="407" spans="30:51">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row>
    <row r="408" spans="30:51">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row>
    <row r="409" spans="30:51">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row>
    <row r="410" spans="30:51">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row>
    <row r="411" spans="30:51">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row>
    <row r="412" spans="30:51">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row>
    <row r="413" spans="30:51">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row>
    <row r="414" spans="30:51">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row>
    <row r="415" spans="30:51">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row>
    <row r="416" spans="30:51">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row>
    <row r="417" spans="30:51">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row>
    <row r="418" spans="30:51">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row>
    <row r="419" spans="30:51">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row>
    <row r="420" spans="30:51">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row>
    <row r="421" spans="30:51">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row>
    <row r="422" spans="30:51">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row>
    <row r="423" spans="30:51">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row>
    <row r="424" spans="30:51">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row>
    <row r="425" spans="30:51">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row>
    <row r="426" spans="30:51">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row>
    <row r="427" spans="30:51">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row>
    <row r="428" spans="30:51">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row>
    <row r="429" spans="30:51">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row>
    <row r="430" spans="30:51">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row>
    <row r="431" spans="30:51">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row>
    <row r="432" spans="30:51">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row>
    <row r="433" spans="30:51">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row>
    <row r="434" spans="30:51">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row>
    <row r="435" spans="30:51">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row>
    <row r="436" spans="30:51">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row>
    <row r="437" spans="30:51">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row>
    <row r="438" spans="30:51">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row>
    <row r="439" spans="30:51">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row>
    <row r="440" spans="30:51">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row>
    <row r="441" spans="30:51">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row>
    <row r="442" spans="30:51">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row>
    <row r="443" spans="30:51">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row>
    <row r="444" spans="30:51">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row>
    <row r="445" spans="30:51">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row>
    <row r="446" spans="30:51">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row>
    <row r="447" spans="30:51">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row>
    <row r="448" spans="30:51">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row>
    <row r="449" spans="30:51">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row>
    <row r="450" spans="30:51">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row>
    <row r="451" spans="30:51">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row>
    <row r="452" spans="30:51">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row>
    <row r="453" spans="30:51">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row>
    <row r="454" spans="30:51">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row>
    <row r="455" spans="30:51">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row>
    <row r="456" spans="30:51">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row>
    <row r="457" spans="30:51">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row>
    <row r="458" spans="30:51">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row>
    <row r="459" spans="30:51">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row>
    <row r="460" spans="30:51">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row>
    <row r="461" spans="30:51">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row>
    <row r="462" spans="30:51">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row>
    <row r="463" spans="30:51">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row>
    <row r="464" spans="30:51">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row>
    <row r="465" spans="30:51">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row>
    <row r="466" spans="30:51">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row>
    <row r="467" spans="30:51">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row>
    <row r="468" spans="30:51">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row>
    <row r="469" spans="30:51">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row>
    <row r="470" spans="30:51">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row>
    <row r="471" spans="30:51">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row>
    <row r="472" spans="30:51">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row>
    <row r="473" spans="30:51">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row>
    <row r="474" spans="30:51">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row>
    <row r="475" spans="30:51">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row>
    <row r="476" spans="30:51">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row>
    <row r="477" spans="30:51">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row>
    <row r="478" spans="30:51">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row>
    <row r="479" spans="30:51">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row>
    <row r="480" spans="30:51">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row>
    <row r="481" spans="30:51">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row>
    <row r="482" spans="30:51">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row>
    <row r="483" spans="30:51">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row>
    <row r="484" spans="30:51">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row>
    <row r="485" spans="30:51">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row>
    <row r="486" spans="30:51">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row>
    <row r="487" spans="30:51">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row>
    <row r="488" spans="30:51">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row>
    <row r="489" spans="30:51">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row>
    <row r="490" spans="30:51">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row>
    <row r="491" spans="30:51">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row>
    <row r="492" spans="30:51">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row>
    <row r="493" spans="30:51">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row>
    <row r="494" spans="30:51">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row>
    <row r="495" spans="30:51">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row>
    <row r="496" spans="30:51">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row>
    <row r="497" spans="30:51">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row>
    <row r="498" spans="30:51">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row>
    <row r="499" spans="30:51">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row>
    <row r="500" spans="30:51">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row>
    <row r="501" spans="30:51">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row>
    <row r="502" spans="30:51">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row>
    <row r="503" spans="30:51">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row>
    <row r="504" spans="30:51">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row>
    <row r="505" spans="30:51">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row>
    <row r="506" spans="30:51">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row>
    <row r="507" spans="30:51">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row>
    <row r="508" spans="30:51">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row>
    <row r="509" spans="30:51">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row>
    <row r="510" spans="30:51">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row>
    <row r="511" spans="30:51">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row>
    <row r="512" spans="30:51">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row>
    <row r="513" spans="30:51">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row>
    <row r="514" spans="30:51">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row>
    <row r="515" spans="30:51">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row>
    <row r="516" spans="30:51">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row>
    <row r="517" spans="30:51">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row>
    <row r="518" spans="30:51">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row>
    <row r="519" spans="30:51">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row>
    <row r="520" spans="30:51">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row>
    <row r="521" spans="30:51">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row>
    <row r="522" spans="30:51">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row>
    <row r="523" spans="30:51">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row>
  </sheetData>
  <mergeCells count="35">
    <mergeCell ref="H53:X53"/>
    <mergeCell ref="K39:L39"/>
    <mergeCell ref="W39:AA39"/>
    <mergeCell ref="M41:S41"/>
    <mergeCell ref="M44:S44"/>
    <mergeCell ref="M46:S46"/>
    <mergeCell ref="M48:S48"/>
    <mergeCell ref="F30:AC30"/>
    <mergeCell ref="F32:O32"/>
    <mergeCell ref="S32:AB32"/>
    <mergeCell ref="A34:C36"/>
    <mergeCell ref="D34:S34"/>
    <mergeCell ref="V34:W34"/>
    <mergeCell ref="D36:S36"/>
    <mergeCell ref="T36:U36"/>
    <mergeCell ref="V36:W36"/>
    <mergeCell ref="F22:AC22"/>
    <mergeCell ref="F24:O24"/>
    <mergeCell ref="S24:AB24"/>
    <mergeCell ref="F26:AB26"/>
    <mergeCell ref="F28:G28"/>
    <mergeCell ref="I28:K28"/>
    <mergeCell ref="S28:W28"/>
    <mergeCell ref="F16:AC16"/>
    <mergeCell ref="B18:D18"/>
    <mergeCell ref="F18:AC18"/>
    <mergeCell ref="F20:G20"/>
    <mergeCell ref="I20:K20"/>
    <mergeCell ref="S20:W20"/>
    <mergeCell ref="I14:R14"/>
    <mergeCell ref="S1:AC1"/>
    <mergeCell ref="D4:Z5"/>
    <mergeCell ref="V7:W7"/>
    <mergeCell ref="F12:P12"/>
    <mergeCell ref="V12:W12"/>
  </mergeCells>
  <phoneticPr fontId="3"/>
  <dataValidations count="2">
    <dataValidation imeMode="off" allowBlank="1" showInputMessage="1" showErrorMessage="1" sqref="W39:AA39 K39:P39 Y34 V36:W36 Y36 V34:W34 S32:AB32 F32:O32 I28:K28 Y7 I20:K20 F20:G20 AA12 Y12 V12:W12 F24:O24 S24:AB24 F26:AB26 F28:G28 AA7" xr:uid="{00000000-0002-0000-0000-000000000000}"/>
    <dataValidation type="list" allowBlank="1" showInputMessage="1" showErrorMessage="1" sqref="A48 A46 A44" xr:uid="{00000000-0002-0000-0000-000001000000}">
      <formula1>#REF!</formula1>
    </dataValidation>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ignoredErrors>
    <ignoredError sqref="V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60"/>
  <sheetViews>
    <sheetView showGridLines="0" showRowColHeaders="0" zoomScaleNormal="100" zoomScalePageLayoutView="90" workbookViewId="0">
      <selection activeCell="C7" sqref="C7:R8"/>
    </sheetView>
  </sheetViews>
  <sheetFormatPr defaultColWidth="10.625" defaultRowHeight="12"/>
  <cols>
    <col min="1" max="3" width="3.75" style="65" customWidth="1"/>
    <col min="4" max="5" width="5.375" style="65" customWidth="1"/>
    <col min="6" max="16" width="3.75" style="65" customWidth="1"/>
    <col min="17" max="17" width="10.25" style="65" customWidth="1"/>
    <col min="18" max="19" width="6.875" style="65" customWidth="1"/>
    <col min="20" max="16384" width="10.625" style="65"/>
  </cols>
  <sheetData>
    <row r="1" spans="1:19" s="64" customFormat="1" ht="15" customHeight="1">
      <c r="A1" s="17" t="s">
        <v>9</v>
      </c>
      <c r="B1" s="77"/>
      <c r="C1" s="77"/>
      <c r="D1" s="77"/>
      <c r="E1" s="77"/>
      <c r="F1" s="77"/>
      <c r="G1" s="77"/>
      <c r="H1" s="77"/>
      <c r="I1" s="77"/>
      <c r="J1" s="77"/>
      <c r="K1" s="77"/>
      <c r="L1" s="77"/>
      <c r="M1" s="77"/>
      <c r="N1" s="77"/>
      <c r="O1" s="77"/>
      <c r="P1" s="78"/>
      <c r="Q1" s="77"/>
      <c r="R1" s="77"/>
      <c r="S1" s="81" t="s">
        <v>196</v>
      </c>
    </row>
    <row r="2" spans="1:19" ht="10.5" customHeight="1">
      <c r="A2" s="78"/>
      <c r="B2" s="78"/>
      <c r="C2" s="78"/>
      <c r="D2" s="78"/>
      <c r="E2" s="78"/>
      <c r="F2" s="78"/>
      <c r="G2" s="78"/>
      <c r="H2" s="78"/>
      <c r="I2" s="78"/>
      <c r="J2" s="78"/>
      <c r="K2" s="78"/>
      <c r="L2" s="78"/>
      <c r="M2" s="78"/>
      <c r="N2" s="78"/>
      <c r="O2" s="78"/>
      <c r="P2" s="78"/>
      <c r="Q2" s="78"/>
      <c r="R2" s="78"/>
      <c r="S2" s="104" t="s">
        <v>226</v>
      </c>
    </row>
    <row r="3" spans="1:19" ht="10.5" customHeight="1">
      <c r="S3" s="26"/>
    </row>
    <row r="4" spans="1:19" ht="10.5" customHeight="1">
      <c r="B4" s="118" t="s">
        <v>310</v>
      </c>
      <c r="S4" s="26"/>
    </row>
    <row r="5" spans="1:19" ht="10.5" customHeight="1">
      <c r="S5" s="26"/>
    </row>
    <row r="6" spans="1:19" ht="6.75" customHeight="1">
      <c r="A6" s="74"/>
      <c r="B6" s="74"/>
      <c r="C6" s="74"/>
      <c r="D6" s="75"/>
      <c r="E6" s="75"/>
      <c r="F6" s="75"/>
      <c r="G6" s="75"/>
      <c r="H6" s="75"/>
      <c r="I6" s="75"/>
      <c r="J6" s="75"/>
      <c r="K6" s="76"/>
      <c r="L6" s="76"/>
      <c r="M6" s="66"/>
      <c r="N6" s="74"/>
      <c r="O6" s="74"/>
      <c r="P6" s="74"/>
      <c r="Q6" s="67"/>
      <c r="R6" s="67"/>
    </row>
    <row r="7" spans="1:19" ht="12.75" customHeight="1">
      <c r="B7" s="80"/>
      <c r="C7" s="515" t="s">
        <v>274</v>
      </c>
      <c r="D7" s="516"/>
      <c r="E7" s="516"/>
      <c r="F7" s="516"/>
      <c r="G7" s="516"/>
      <c r="H7" s="516"/>
      <c r="I7" s="516"/>
      <c r="J7" s="516"/>
      <c r="K7" s="516"/>
      <c r="L7" s="516"/>
      <c r="M7" s="516"/>
      <c r="N7" s="516"/>
      <c r="O7" s="516"/>
      <c r="P7" s="516"/>
      <c r="Q7" s="516"/>
      <c r="R7" s="517"/>
    </row>
    <row r="8" spans="1:19" ht="12.75" customHeight="1">
      <c r="B8" s="80"/>
      <c r="C8" s="518"/>
      <c r="D8" s="519"/>
      <c r="E8" s="519"/>
      <c r="F8" s="519"/>
      <c r="G8" s="519"/>
      <c r="H8" s="519"/>
      <c r="I8" s="519"/>
      <c r="J8" s="519"/>
      <c r="K8" s="519"/>
      <c r="L8" s="519"/>
      <c r="M8" s="519"/>
      <c r="N8" s="519"/>
      <c r="O8" s="519"/>
      <c r="P8" s="519"/>
      <c r="Q8" s="519"/>
      <c r="R8" s="520"/>
    </row>
    <row r="9" spans="1:19" ht="6.75" customHeight="1">
      <c r="A9" s="80"/>
      <c r="B9" s="80"/>
      <c r="C9" s="80"/>
      <c r="D9" s="80"/>
      <c r="E9" s="80"/>
      <c r="F9" s="80"/>
      <c r="G9" s="80"/>
      <c r="H9" s="80"/>
      <c r="I9" s="80"/>
      <c r="J9" s="80"/>
      <c r="K9" s="80"/>
      <c r="L9" s="80"/>
      <c r="M9" s="80"/>
      <c r="N9" s="80"/>
      <c r="O9" s="80"/>
      <c r="P9" s="80"/>
      <c r="Q9" s="80"/>
      <c r="R9" s="80"/>
    </row>
    <row r="10" spans="1:19" ht="15" customHeight="1">
      <c r="A10" s="521" t="s">
        <v>59</v>
      </c>
      <c r="B10" s="521"/>
      <c r="C10" s="522"/>
      <c r="D10" s="523">
        <f>'１'!F12</f>
        <v>0</v>
      </c>
      <c r="E10" s="524"/>
      <c r="F10" s="524"/>
      <c r="G10" s="524"/>
      <c r="H10" s="524"/>
      <c r="I10" s="524"/>
      <c r="J10" s="525"/>
      <c r="K10" s="529" t="s">
        <v>60</v>
      </c>
      <c r="L10" s="76"/>
      <c r="M10" s="66"/>
      <c r="N10" s="74"/>
      <c r="O10" s="74"/>
      <c r="P10" s="74"/>
      <c r="Q10" s="67"/>
      <c r="R10" s="67"/>
    </row>
    <row r="11" spans="1:19" ht="11.25" customHeight="1">
      <c r="A11" s="521"/>
      <c r="B11" s="521"/>
      <c r="C11" s="522"/>
      <c r="D11" s="526"/>
      <c r="E11" s="527"/>
      <c r="F11" s="527"/>
      <c r="G11" s="527"/>
      <c r="H11" s="527"/>
      <c r="I11" s="527"/>
      <c r="J11" s="528"/>
      <c r="K11" s="529"/>
      <c r="L11" s="76"/>
      <c r="M11" s="66"/>
      <c r="N11" s="74"/>
      <c r="O11" s="74"/>
      <c r="P11" s="74"/>
      <c r="Q11" s="67"/>
      <c r="R11" s="67"/>
    </row>
    <row r="12" spans="1:19" ht="6.75" customHeight="1"/>
    <row r="13" spans="1:19" ht="13.5" customHeight="1">
      <c r="A13" s="67" t="s">
        <v>266</v>
      </c>
      <c r="B13" s="74"/>
      <c r="C13" s="74"/>
      <c r="D13" s="530"/>
      <c r="E13" s="531"/>
      <c r="F13" s="531"/>
      <c r="G13" s="531"/>
      <c r="H13" s="531"/>
      <c r="I13" s="531"/>
      <c r="J13" s="531"/>
      <c r="K13" s="531"/>
      <c r="L13" s="531"/>
      <c r="M13" s="531"/>
      <c r="N13" s="531"/>
      <c r="O13" s="531"/>
      <c r="P13" s="531"/>
      <c r="Q13" s="532"/>
      <c r="R13" s="103"/>
    </row>
    <row r="14" spans="1:19" ht="12.75" customHeight="1">
      <c r="A14" s="67" t="s">
        <v>64</v>
      </c>
      <c r="B14" s="74"/>
      <c r="C14" s="74"/>
      <c r="D14" s="533"/>
      <c r="E14" s="534"/>
      <c r="F14" s="534"/>
      <c r="G14" s="534"/>
      <c r="H14" s="534"/>
      <c r="I14" s="534"/>
      <c r="J14" s="534"/>
      <c r="K14" s="534"/>
      <c r="L14" s="534"/>
      <c r="M14" s="534"/>
      <c r="N14" s="534"/>
      <c r="O14" s="534"/>
      <c r="P14" s="534"/>
      <c r="Q14" s="535"/>
      <c r="R14" s="103"/>
    </row>
    <row r="15" spans="1:19" ht="7.5" customHeight="1">
      <c r="A15" s="74"/>
      <c r="B15" s="74"/>
      <c r="C15" s="74"/>
      <c r="D15" s="75"/>
      <c r="E15" s="75"/>
      <c r="F15" s="75"/>
      <c r="G15" s="75"/>
      <c r="H15" s="75"/>
      <c r="I15" s="75"/>
      <c r="J15" s="75"/>
      <c r="K15" s="76"/>
      <c r="L15" s="76"/>
      <c r="M15" s="66"/>
      <c r="N15" s="74"/>
      <c r="O15" s="74"/>
      <c r="P15" s="74"/>
      <c r="Q15" s="67"/>
      <c r="R15" s="67"/>
    </row>
    <row r="16" spans="1:19" ht="15.75" customHeight="1">
      <c r="A16" s="74" t="s">
        <v>235</v>
      </c>
      <c r="B16" s="74"/>
      <c r="C16" s="74"/>
      <c r="D16" s="536"/>
      <c r="E16" s="537"/>
      <c r="F16" s="75" t="s">
        <v>66</v>
      </c>
      <c r="H16" s="75"/>
      <c r="I16" s="75"/>
      <c r="J16" s="75"/>
      <c r="K16" s="76"/>
      <c r="L16" s="76"/>
      <c r="M16" s="66"/>
      <c r="N16" s="74"/>
      <c r="O16" s="74"/>
      <c r="P16" s="74"/>
      <c r="Q16" s="67"/>
      <c r="R16" s="67"/>
    </row>
    <row r="17" spans="1:19" s="68" customFormat="1" ht="12.75" customHeight="1">
      <c r="A17" s="69"/>
      <c r="B17" s="69"/>
      <c r="C17" s="69"/>
      <c r="D17" s="69"/>
      <c r="E17" s="69"/>
      <c r="F17" s="69"/>
      <c r="G17" s="69"/>
      <c r="H17" s="70"/>
      <c r="I17" s="71"/>
      <c r="J17" s="70"/>
      <c r="K17" s="70"/>
      <c r="L17" s="70"/>
      <c r="M17" s="70"/>
      <c r="N17" s="70"/>
      <c r="O17" s="70"/>
      <c r="P17" s="70"/>
      <c r="Q17" s="70"/>
      <c r="R17" s="70"/>
    </row>
    <row r="18" spans="1:19" s="68" customFormat="1" ht="15" customHeight="1">
      <c r="A18" s="547" t="s">
        <v>234</v>
      </c>
      <c r="B18" s="549" t="s">
        <v>61</v>
      </c>
      <c r="C18" s="550"/>
      <c r="D18" s="553" t="s">
        <v>233</v>
      </c>
      <c r="E18" s="555" t="s">
        <v>267</v>
      </c>
      <c r="F18" s="557" t="s">
        <v>232</v>
      </c>
      <c r="G18" s="558"/>
      <c r="H18" s="558"/>
      <c r="I18" s="558"/>
      <c r="J18" s="558"/>
      <c r="K18" s="558"/>
      <c r="L18" s="558"/>
      <c r="M18" s="558"/>
      <c r="N18" s="558"/>
      <c r="O18" s="558"/>
      <c r="P18" s="559"/>
      <c r="Q18" s="563" t="s">
        <v>63</v>
      </c>
      <c r="R18" s="538" t="s">
        <v>231</v>
      </c>
      <c r="S18" s="539"/>
    </row>
    <row r="19" spans="1:19" s="68" customFormat="1" ht="15" customHeight="1">
      <c r="A19" s="548"/>
      <c r="B19" s="551"/>
      <c r="C19" s="552"/>
      <c r="D19" s="554"/>
      <c r="E19" s="556"/>
      <c r="F19" s="560"/>
      <c r="G19" s="561"/>
      <c r="H19" s="561"/>
      <c r="I19" s="561"/>
      <c r="J19" s="561"/>
      <c r="K19" s="561"/>
      <c r="L19" s="561"/>
      <c r="M19" s="561"/>
      <c r="N19" s="561"/>
      <c r="O19" s="561"/>
      <c r="P19" s="562"/>
      <c r="Q19" s="564"/>
      <c r="R19" s="540"/>
      <c r="S19" s="541"/>
    </row>
    <row r="20" spans="1:19" s="68" customFormat="1" ht="15.75" customHeight="1">
      <c r="A20" s="72">
        <v>1</v>
      </c>
      <c r="B20" s="542"/>
      <c r="C20" s="543"/>
      <c r="D20" s="72"/>
      <c r="E20" s="72"/>
      <c r="F20" s="544"/>
      <c r="G20" s="544"/>
      <c r="H20" s="544"/>
      <c r="I20" s="544"/>
      <c r="J20" s="544"/>
      <c r="K20" s="544"/>
      <c r="L20" s="544"/>
      <c r="M20" s="544"/>
      <c r="N20" s="544"/>
      <c r="O20" s="544"/>
      <c r="P20" s="544"/>
      <c r="Q20" s="102"/>
      <c r="R20" s="545"/>
      <c r="S20" s="546"/>
    </row>
    <row r="21" spans="1:19" s="68" customFormat="1" ht="15.75" customHeight="1">
      <c r="A21" s="72">
        <v>2</v>
      </c>
      <c r="B21" s="542"/>
      <c r="C21" s="543"/>
      <c r="D21" s="72"/>
      <c r="E21" s="72"/>
      <c r="F21" s="544"/>
      <c r="G21" s="544"/>
      <c r="H21" s="544"/>
      <c r="I21" s="544"/>
      <c r="J21" s="544"/>
      <c r="K21" s="544"/>
      <c r="L21" s="544"/>
      <c r="M21" s="544"/>
      <c r="N21" s="544"/>
      <c r="O21" s="544"/>
      <c r="P21" s="544"/>
      <c r="Q21" s="102"/>
      <c r="R21" s="545"/>
      <c r="S21" s="546"/>
    </row>
    <row r="22" spans="1:19" s="68" customFormat="1" ht="15.75" customHeight="1">
      <c r="A22" s="72">
        <v>3</v>
      </c>
      <c r="B22" s="542"/>
      <c r="C22" s="543"/>
      <c r="D22" s="72"/>
      <c r="E22" s="72"/>
      <c r="F22" s="544"/>
      <c r="G22" s="544"/>
      <c r="H22" s="544"/>
      <c r="I22" s="544"/>
      <c r="J22" s="544"/>
      <c r="K22" s="544"/>
      <c r="L22" s="544"/>
      <c r="M22" s="544"/>
      <c r="N22" s="544"/>
      <c r="O22" s="544"/>
      <c r="P22" s="544"/>
      <c r="Q22" s="102"/>
      <c r="R22" s="545"/>
      <c r="S22" s="546"/>
    </row>
    <row r="23" spans="1:19" s="68" customFormat="1" ht="15.75" customHeight="1">
      <c r="A23" s="72">
        <v>4</v>
      </c>
      <c r="B23" s="542"/>
      <c r="C23" s="543"/>
      <c r="D23" s="72"/>
      <c r="E23" s="72"/>
      <c r="F23" s="544"/>
      <c r="G23" s="544"/>
      <c r="H23" s="544"/>
      <c r="I23" s="544"/>
      <c r="J23" s="544"/>
      <c r="K23" s="544"/>
      <c r="L23" s="544"/>
      <c r="M23" s="544"/>
      <c r="N23" s="544"/>
      <c r="O23" s="544"/>
      <c r="P23" s="544"/>
      <c r="Q23" s="102"/>
      <c r="R23" s="545"/>
      <c r="S23" s="546"/>
    </row>
    <row r="24" spans="1:19" s="68" customFormat="1" ht="15.75" customHeight="1">
      <c r="A24" s="72">
        <v>5</v>
      </c>
      <c r="B24" s="542"/>
      <c r="C24" s="543"/>
      <c r="D24" s="72"/>
      <c r="E24" s="72"/>
      <c r="F24" s="544"/>
      <c r="G24" s="544"/>
      <c r="H24" s="544"/>
      <c r="I24" s="544"/>
      <c r="J24" s="544"/>
      <c r="K24" s="544"/>
      <c r="L24" s="544"/>
      <c r="M24" s="544"/>
      <c r="N24" s="544"/>
      <c r="O24" s="544"/>
      <c r="P24" s="544"/>
      <c r="Q24" s="102"/>
      <c r="R24" s="545"/>
      <c r="S24" s="546"/>
    </row>
    <row r="25" spans="1:19" s="68" customFormat="1" ht="15.75" customHeight="1">
      <c r="A25" s="72">
        <v>6</v>
      </c>
      <c r="B25" s="542"/>
      <c r="C25" s="543"/>
      <c r="D25" s="72"/>
      <c r="E25" s="72"/>
      <c r="F25" s="544"/>
      <c r="G25" s="544"/>
      <c r="H25" s="544"/>
      <c r="I25" s="544"/>
      <c r="J25" s="544"/>
      <c r="K25" s="544"/>
      <c r="L25" s="544"/>
      <c r="M25" s="544"/>
      <c r="N25" s="544"/>
      <c r="O25" s="544"/>
      <c r="P25" s="544"/>
      <c r="Q25" s="102"/>
      <c r="R25" s="545"/>
      <c r="S25" s="546"/>
    </row>
    <row r="26" spans="1:19" s="68" customFormat="1" ht="15.75" customHeight="1">
      <c r="A26" s="72">
        <v>7</v>
      </c>
      <c r="B26" s="542"/>
      <c r="C26" s="543"/>
      <c r="D26" s="72"/>
      <c r="E26" s="72"/>
      <c r="F26" s="544"/>
      <c r="G26" s="544"/>
      <c r="H26" s="544"/>
      <c r="I26" s="544"/>
      <c r="J26" s="544"/>
      <c r="K26" s="544"/>
      <c r="L26" s="544"/>
      <c r="M26" s="544"/>
      <c r="N26" s="544"/>
      <c r="O26" s="544"/>
      <c r="P26" s="544"/>
      <c r="Q26" s="102"/>
      <c r="R26" s="545"/>
      <c r="S26" s="546"/>
    </row>
    <row r="27" spans="1:19" s="68" customFormat="1" ht="15.75" customHeight="1">
      <c r="A27" s="72">
        <v>8</v>
      </c>
      <c r="B27" s="542"/>
      <c r="C27" s="543"/>
      <c r="D27" s="72"/>
      <c r="E27" s="72"/>
      <c r="F27" s="544"/>
      <c r="G27" s="544"/>
      <c r="H27" s="544"/>
      <c r="I27" s="544"/>
      <c r="J27" s="544"/>
      <c r="K27" s="544"/>
      <c r="L27" s="544"/>
      <c r="M27" s="544"/>
      <c r="N27" s="544"/>
      <c r="O27" s="544"/>
      <c r="P27" s="544"/>
      <c r="Q27" s="102"/>
      <c r="R27" s="545"/>
      <c r="S27" s="546"/>
    </row>
    <row r="28" spans="1:19" s="68" customFormat="1" ht="15.75" customHeight="1">
      <c r="A28" s="72">
        <v>9</v>
      </c>
      <c r="B28" s="542"/>
      <c r="C28" s="543"/>
      <c r="D28" s="72"/>
      <c r="E28" s="72"/>
      <c r="F28" s="544"/>
      <c r="G28" s="544"/>
      <c r="H28" s="544"/>
      <c r="I28" s="544"/>
      <c r="J28" s="544"/>
      <c r="K28" s="544"/>
      <c r="L28" s="544"/>
      <c r="M28" s="544"/>
      <c r="N28" s="544"/>
      <c r="O28" s="544"/>
      <c r="P28" s="544"/>
      <c r="Q28" s="102"/>
      <c r="R28" s="545"/>
      <c r="S28" s="546"/>
    </row>
    <row r="29" spans="1:19" s="68" customFormat="1" ht="15.75" customHeight="1">
      <c r="A29" s="72">
        <v>10</v>
      </c>
      <c r="B29" s="542"/>
      <c r="C29" s="543"/>
      <c r="D29" s="72"/>
      <c r="E29" s="72"/>
      <c r="F29" s="544"/>
      <c r="G29" s="544"/>
      <c r="H29" s="544"/>
      <c r="I29" s="544"/>
      <c r="J29" s="544"/>
      <c r="K29" s="544"/>
      <c r="L29" s="544"/>
      <c r="M29" s="544"/>
      <c r="N29" s="544"/>
      <c r="O29" s="544"/>
      <c r="P29" s="544"/>
      <c r="Q29" s="102"/>
      <c r="R29" s="545"/>
      <c r="S29" s="546"/>
    </row>
    <row r="30" spans="1:19" s="68" customFormat="1" ht="15.75" customHeight="1">
      <c r="A30" s="72">
        <v>11</v>
      </c>
      <c r="B30" s="542"/>
      <c r="C30" s="543"/>
      <c r="D30" s="72"/>
      <c r="E30" s="72"/>
      <c r="F30" s="544"/>
      <c r="G30" s="544"/>
      <c r="H30" s="544"/>
      <c r="I30" s="544"/>
      <c r="J30" s="544"/>
      <c r="K30" s="544"/>
      <c r="L30" s="544"/>
      <c r="M30" s="544"/>
      <c r="N30" s="544"/>
      <c r="O30" s="544"/>
      <c r="P30" s="544"/>
      <c r="Q30" s="102"/>
      <c r="R30" s="545"/>
      <c r="S30" s="546"/>
    </row>
    <row r="31" spans="1:19" s="68" customFormat="1" ht="15.75" customHeight="1">
      <c r="A31" s="72">
        <v>12</v>
      </c>
      <c r="B31" s="542"/>
      <c r="C31" s="543"/>
      <c r="D31" s="72"/>
      <c r="E31" s="72"/>
      <c r="F31" s="544"/>
      <c r="G31" s="544"/>
      <c r="H31" s="544"/>
      <c r="I31" s="544"/>
      <c r="J31" s="544"/>
      <c r="K31" s="544"/>
      <c r="L31" s="544"/>
      <c r="M31" s="544"/>
      <c r="N31" s="544"/>
      <c r="O31" s="544"/>
      <c r="P31" s="544"/>
      <c r="Q31" s="102"/>
      <c r="R31" s="545"/>
      <c r="S31" s="546"/>
    </row>
    <row r="32" spans="1:19" s="68" customFormat="1" ht="15.75" customHeight="1">
      <c r="A32" s="72">
        <v>13</v>
      </c>
      <c r="B32" s="542"/>
      <c r="C32" s="543"/>
      <c r="D32" s="72"/>
      <c r="E32" s="72"/>
      <c r="F32" s="544"/>
      <c r="G32" s="544"/>
      <c r="H32" s="544"/>
      <c r="I32" s="544"/>
      <c r="J32" s="544"/>
      <c r="K32" s="544"/>
      <c r="L32" s="544"/>
      <c r="M32" s="544"/>
      <c r="N32" s="544"/>
      <c r="O32" s="544"/>
      <c r="P32" s="544"/>
      <c r="Q32" s="102"/>
      <c r="R32" s="545"/>
      <c r="S32" s="546"/>
    </row>
    <row r="33" spans="1:19" s="68" customFormat="1" ht="15.75" customHeight="1">
      <c r="A33" s="72">
        <v>14</v>
      </c>
      <c r="B33" s="542"/>
      <c r="C33" s="543"/>
      <c r="D33" s="72"/>
      <c r="E33" s="72"/>
      <c r="F33" s="544"/>
      <c r="G33" s="544"/>
      <c r="H33" s="544"/>
      <c r="I33" s="544"/>
      <c r="J33" s="544"/>
      <c r="K33" s="544"/>
      <c r="L33" s="544"/>
      <c r="M33" s="544"/>
      <c r="N33" s="544"/>
      <c r="O33" s="544"/>
      <c r="P33" s="544"/>
      <c r="Q33" s="102"/>
      <c r="R33" s="545"/>
      <c r="S33" s="546"/>
    </row>
    <row r="34" spans="1:19" s="68" customFormat="1" ht="15.75" customHeight="1">
      <c r="A34" s="72">
        <v>15</v>
      </c>
      <c r="B34" s="542"/>
      <c r="C34" s="543"/>
      <c r="D34" s="72"/>
      <c r="E34" s="72"/>
      <c r="F34" s="544"/>
      <c r="G34" s="544"/>
      <c r="H34" s="544"/>
      <c r="I34" s="544"/>
      <c r="J34" s="544"/>
      <c r="K34" s="544"/>
      <c r="L34" s="544"/>
      <c r="M34" s="544"/>
      <c r="N34" s="544"/>
      <c r="O34" s="544"/>
      <c r="P34" s="544"/>
      <c r="Q34" s="102"/>
      <c r="R34" s="545"/>
      <c r="S34" s="546"/>
    </row>
    <row r="35" spans="1:19" s="68" customFormat="1" ht="15.75" customHeight="1">
      <c r="A35" s="72">
        <v>16</v>
      </c>
      <c r="B35" s="542"/>
      <c r="C35" s="543"/>
      <c r="D35" s="72"/>
      <c r="E35" s="72"/>
      <c r="F35" s="544"/>
      <c r="G35" s="544"/>
      <c r="H35" s="544"/>
      <c r="I35" s="544"/>
      <c r="J35" s="544"/>
      <c r="K35" s="544"/>
      <c r="L35" s="544"/>
      <c r="M35" s="544"/>
      <c r="N35" s="544"/>
      <c r="O35" s="544"/>
      <c r="P35" s="544"/>
      <c r="Q35" s="102"/>
      <c r="R35" s="545"/>
      <c r="S35" s="546"/>
    </row>
    <row r="36" spans="1:19" s="68" customFormat="1" ht="15.75" customHeight="1">
      <c r="A36" s="72">
        <v>17</v>
      </c>
      <c r="B36" s="542"/>
      <c r="C36" s="543"/>
      <c r="D36" s="72"/>
      <c r="E36" s="72"/>
      <c r="F36" s="544"/>
      <c r="G36" s="544"/>
      <c r="H36" s="544"/>
      <c r="I36" s="544"/>
      <c r="J36" s="544"/>
      <c r="K36" s="544"/>
      <c r="L36" s="544"/>
      <c r="M36" s="544"/>
      <c r="N36" s="544"/>
      <c r="O36" s="544"/>
      <c r="P36" s="544"/>
      <c r="Q36" s="102"/>
      <c r="R36" s="545"/>
      <c r="S36" s="546"/>
    </row>
    <row r="37" spans="1:19" s="68" customFormat="1" ht="15.75" customHeight="1">
      <c r="A37" s="72">
        <v>18</v>
      </c>
      <c r="B37" s="542"/>
      <c r="C37" s="543"/>
      <c r="D37" s="72"/>
      <c r="E37" s="72"/>
      <c r="F37" s="544"/>
      <c r="G37" s="544"/>
      <c r="H37" s="544"/>
      <c r="I37" s="544"/>
      <c r="J37" s="544"/>
      <c r="K37" s="544"/>
      <c r="L37" s="544"/>
      <c r="M37" s="544"/>
      <c r="N37" s="544"/>
      <c r="O37" s="544"/>
      <c r="P37" s="544"/>
      <c r="Q37" s="102"/>
      <c r="R37" s="545"/>
      <c r="S37" s="546"/>
    </row>
    <row r="38" spans="1:19" s="68" customFormat="1" ht="15.75" customHeight="1">
      <c r="A38" s="72">
        <v>19</v>
      </c>
      <c r="B38" s="542"/>
      <c r="C38" s="543"/>
      <c r="D38" s="72"/>
      <c r="E38" s="72"/>
      <c r="F38" s="544"/>
      <c r="G38" s="544"/>
      <c r="H38" s="544"/>
      <c r="I38" s="544"/>
      <c r="J38" s="544"/>
      <c r="K38" s="544"/>
      <c r="L38" s="544"/>
      <c r="M38" s="544"/>
      <c r="N38" s="544"/>
      <c r="O38" s="544"/>
      <c r="P38" s="544"/>
      <c r="Q38" s="102"/>
      <c r="R38" s="545"/>
      <c r="S38" s="546"/>
    </row>
    <row r="39" spans="1:19" s="68" customFormat="1" ht="15.75" customHeight="1">
      <c r="A39" s="72">
        <v>20</v>
      </c>
      <c r="B39" s="542"/>
      <c r="C39" s="543"/>
      <c r="D39" s="72"/>
      <c r="E39" s="72"/>
      <c r="F39" s="544"/>
      <c r="G39" s="544"/>
      <c r="H39" s="544"/>
      <c r="I39" s="544"/>
      <c r="J39" s="544"/>
      <c r="K39" s="544"/>
      <c r="L39" s="544"/>
      <c r="M39" s="544"/>
      <c r="N39" s="544"/>
      <c r="O39" s="544"/>
      <c r="P39" s="544"/>
      <c r="Q39" s="102"/>
      <c r="R39" s="545"/>
      <c r="S39" s="546"/>
    </row>
    <row r="40" spans="1:19" s="68" customFormat="1" ht="15.75" customHeight="1">
      <c r="A40" s="72">
        <v>21</v>
      </c>
      <c r="B40" s="542"/>
      <c r="C40" s="543"/>
      <c r="D40" s="72"/>
      <c r="E40" s="72"/>
      <c r="F40" s="544"/>
      <c r="G40" s="544"/>
      <c r="H40" s="544"/>
      <c r="I40" s="544"/>
      <c r="J40" s="544"/>
      <c r="K40" s="544"/>
      <c r="L40" s="544"/>
      <c r="M40" s="544"/>
      <c r="N40" s="544"/>
      <c r="O40" s="544"/>
      <c r="P40" s="544"/>
      <c r="Q40" s="102"/>
      <c r="R40" s="545"/>
      <c r="S40" s="546"/>
    </row>
    <row r="41" spans="1:19" s="68" customFormat="1" ht="15.75" customHeight="1">
      <c r="A41" s="72">
        <v>22</v>
      </c>
      <c r="B41" s="542"/>
      <c r="C41" s="543"/>
      <c r="D41" s="72"/>
      <c r="E41" s="72"/>
      <c r="F41" s="544"/>
      <c r="G41" s="544"/>
      <c r="H41" s="544"/>
      <c r="I41" s="544"/>
      <c r="J41" s="544"/>
      <c r="K41" s="544"/>
      <c r="L41" s="544"/>
      <c r="M41" s="544"/>
      <c r="N41" s="544"/>
      <c r="O41" s="544"/>
      <c r="P41" s="544"/>
      <c r="Q41" s="102"/>
      <c r="R41" s="545"/>
      <c r="S41" s="546"/>
    </row>
    <row r="42" spans="1:19" s="68" customFormat="1" ht="15.75" customHeight="1">
      <c r="A42" s="72">
        <v>23</v>
      </c>
      <c r="B42" s="542"/>
      <c r="C42" s="543"/>
      <c r="D42" s="72"/>
      <c r="E42" s="72"/>
      <c r="F42" s="544"/>
      <c r="G42" s="544"/>
      <c r="H42" s="544"/>
      <c r="I42" s="544"/>
      <c r="J42" s="544"/>
      <c r="K42" s="544"/>
      <c r="L42" s="544"/>
      <c r="M42" s="544"/>
      <c r="N42" s="544"/>
      <c r="O42" s="544"/>
      <c r="P42" s="544"/>
      <c r="Q42" s="102"/>
      <c r="R42" s="545"/>
      <c r="S42" s="546"/>
    </row>
    <row r="43" spans="1:19" s="68" customFormat="1" ht="15.75" customHeight="1">
      <c r="A43" s="72">
        <v>24</v>
      </c>
      <c r="B43" s="542"/>
      <c r="C43" s="543"/>
      <c r="D43" s="72"/>
      <c r="E43" s="72"/>
      <c r="F43" s="544"/>
      <c r="G43" s="544"/>
      <c r="H43" s="544"/>
      <c r="I43" s="544"/>
      <c r="J43" s="544"/>
      <c r="K43" s="544"/>
      <c r="L43" s="544"/>
      <c r="M43" s="544"/>
      <c r="N43" s="544"/>
      <c r="O43" s="544"/>
      <c r="P43" s="544"/>
      <c r="Q43" s="102"/>
      <c r="R43" s="545"/>
      <c r="S43" s="546"/>
    </row>
    <row r="44" spans="1:19" s="68" customFormat="1" ht="15.75" customHeight="1">
      <c r="A44" s="72">
        <v>25</v>
      </c>
      <c r="B44" s="542"/>
      <c r="C44" s="543"/>
      <c r="D44" s="72"/>
      <c r="E44" s="72"/>
      <c r="F44" s="544"/>
      <c r="G44" s="544"/>
      <c r="H44" s="544"/>
      <c r="I44" s="544"/>
      <c r="J44" s="544"/>
      <c r="K44" s="544"/>
      <c r="L44" s="544"/>
      <c r="M44" s="544"/>
      <c r="N44" s="544"/>
      <c r="O44" s="544"/>
      <c r="P44" s="544"/>
      <c r="Q44" s="102"/>
      <c r="R44" s="545"/>
      <c r="S44" s="546"/>
    </row>
    <row r="45" spans="1:19" s="68" customFormat="1" ht="15.75" customHeight="1">
      <c r="A45" s="72">
        <v>26</v>
      </c>
      <c r="B45" s="542"/>
      <c r="C45" s="543"/>
      <c r="D45" s="72"/>
      <c r="E45" s="72"/>
      <c r="F45" s="544"/>
      <c r="G45" s="544"/>
      <c r="H45" s="544"/>
      <c r="I45" s="544"/>
      <c r="J45" s="544"/>
      <c r="K45" s="544"/>
      <c r="L45" s="544"/>
      <c r="M45" s="544"/>
      <c r="N45" s="544"/>
      <c r="O45" s="544"/>
      <c r="P45" s="544"/>
      <c r="Q45" s="102"/>
      <c r="R45" s="545"/>
      <c r="S45" s="546"/>
    </row>
    <row r="46" spans="1:19" s="68" customFormat="1" ht="15.75" customHeight="1">
      <c r="A46" s="72">
        <v>27</v>
      </c>
      <c r="B46" s="542"/>
      <c r="C46" s="543"/>
      <c r="D46" s="72"/>
      <c r="E46" s="72"/>
      <c r="F46" s="544"/>
      <c r="G46" s="544"/>
      <c r="H46" s="544"/>
      <c r="I46" s="544"/>
      <c r="J46" s="544"/>
      <c r="K46" s="544"/>
      <c r="L46" s="544"/>
      <c r="M46" s="544"/>
      <c r="N46" s="544"/>
      <c r="O46" s="544"/>
      <c r="P46" s="544"/>
      <c r="Q46" s="102"/>
      <c r="R46" s="545"/>
      <c r="S46" s="546"/>
    </row>
    <row r="47" spans="1:19" s="68" customFormat="1" ht="15.75" customHeight="1">
      <c r="A47" s="72">
        <v>28</v>
      </c>
      <c r="B47" s="542"/>
      <c r="C47" s="543"/>
      <c r="D47" s="72"/>
      <c r="E47" s="72"/>
      <c r="F47" s="544"/>
      <c r="G47" s="544"/>
      <c r="H47" s="544"/>
      <c r="I47" s="544"/>
      <c r="J47" s="544"/>
      <c r="K47" s="544"/>
      <c r="L47" s="544"/>
      <c r="M47" s="544"/>
      <c r="N47" s="544"/>
      <c r="O47" s="544"/>
      <c r="P47" s="544"/>
      <c r="Q47" s="102"/>
      <c r="R47" s="545"/>
      <c r="S47" s="546"/>
    </row>
    <row r="48" spans="1:19" s="68" customFormat="1" ht="15.75" customHeight="1">
      <c r="A48" s="72">
        <v>29</v>
      </c>
      <c r="B48" s="542"/>
      <c r="C48" s="543"/>
      <c r="D48" s="72"/>
      <c r="E48" s="72"/>
      <c r="F48" s="544"/>
      <c r="G48" s="544"/>
      <c r="H48" s="544"/>
      <c r="I48" s="544"/>
      <c r="J48" s="544"/>
      <c r="K48" s="544"/>
      <c r="L48" s="544"/>
      <c r="M48" s="544"/>
      <c r="N48" s="544"/>
      <c r="O48" s="544"/>
      <c r="P48" s="544"/>
      <c r="Q48" s="102"/>
      <c r="R48" s="545"/>
      <c r="S48" s="546"/>
    </row>
    <row r="49" spans="1:19" s="68" customFormat="1" ht="15.75" customHeight="1">
      <c r="A49" s="72">
        <v>30</v>
      </c>
      <c r="B49" s="542"/>
      <c r="C49" s="543"/>
      <c r="D49" s="72"/>
      <c r="E49" s="72"/>
      <c r="F49" s="544"/>
      <c r="G49" s="544"/>
      <c r="H49" s="544"/>
      <c r="I49" s="544"/>
      <c r="J49" s="544"/>
      <c r="K49" s="544"/>
      <c r="L49" s="544"/>
      <c r="M49" s="544"/>
      <c r="N49" s="544"/>
      <c r="O49" s="544"/>
      <c r="P49" s="544"/>
      <c r="Q49" s="102"/>
      <c r="R49" s="545"/>
      <c r="S49" s="546"/>
    </row>
    <row r="50" spans="1:19" s="73" customFormat="1" ht="12" customHeight="1">
      <c r="A50" s="73" t="s">
        <v>62</v>
      </c>
    </row>
    <row r="51" spans="1:19" ht="12" customHeight="1">
      <c r="A51" s="73" t="s">
        <v>268</v>
      </c>
      <c r="B51" s="73"/>
      <c r="C51" s="73"/>
      <c r="D51" s="73"/>
      <c r="E51" s="73"/>
      <c r="F51" s="73"/>
      <c r="G51" s="73"/>
      <c r="H51" s="73"/>
      <c r="I51" s="73"/>
      <c r="J51" s="73"/>
      <c r="K51" s="73"/>
      <c r="L51" s="73"/>
      <c r="M51" s="73"/>
      <c r="N51" s="73"/>
      <c r="O51" s="73"/>
      <c r="P51" s="73"/>
      <c r="Q51" s="73"/>
      <c r="R51" s="73"/>
    </row>
    <row r="52" spans="1:19" ht="12" customHeight="1">
      <c r="A52" s="73" t="s">
        <v>269</v>
      </c>
      <c r="B52" s="73"/>
      <c r="C52" s="73"/>
      <c r="D52" s="73"/>
      <c r="E52" s="73"/>
      <c r="F52" s="73"/>
      <c r="G52" s="73"/>
      <c r="H52" s="73"/>
      <c r="I52" s="73"/>
      <c r="J52" s="73"/>
      <c r="K52" s="73"/>
      <c r="L52" s="73"/>
      <c r="M52" s="73"/>
      <c r="N52" s="73"/>
      <c r="O52" s="73"/>
      <c r="P52" s="73"/>
      <c r="Q52" s="73"/>
      <c r="R52" s="73"/>
    </row>
    <row r="53" spans="1:19" ht="12" customHeight="1">
      <c r="A53" s="73" t="s">
        <v>230</v>
      </c>
      <c r="B53" s="73"/>
      <c r="C53" s="73"/>
      <c r="D53" s="73"/>
      <c r="E53" s="73"/>
      <c r="F53" s="73"/>
      <c r="G53" s="73"/>
      <c r="H53" s="73"/>
      <c r="I53" s="73"/>
      <c r="J53" s="73"/>
      <c r="K53" s="73"/>
      <c r="L53" s="73"/>
      <c r="M53" s="73"/>
      <c r="N53" s="73"/>
      <c r="O53" s="73"/>
      <c r="P53" s="73"/>
      <c r="Q53" s="73"/>
      <c r="R53" s="73"/>
    </row>
    <row r="54" spans="1:19" ht="12" customHeight="1">
      <c r="A54" s="79" t="s">
        <v>270</v>
      </c>
      <c r="B54" s="73"/>
      <c r="C54" s="73"/>
      <c r="D54" s="73"/>
      <c r="E54" s="73"/>
      <c r="F54" s="73"/>
      <c r="G54" s="73"/>
      <c r="H54" s="73"/>
      <c r="I54" s="73"/>
      <c r="J54" s="73"/>
      <c r="K54" s="73"/>
      <c r="L54" s="73"/>
      <c r="M54" s="73"/>
      <c r="N54" s="73"/>
      <c r="O54" s="73"/>
      <c r="P54" s="73"/>
      <c r="Q54" s="73"/>
      <c r="R54" s="73"/>
    </row>
    <row r="55" spans="1:19">
      <c r="A55" s="79" t="s">
        <v>271</v>
      </c>
    </row>
    <row r="56" spans="1:19" ht="12" customHeight="1">
      <c r="A56" s="79" t="s">
        <v>68</v>
      </c>
    </row>
    <row r="57" spans="1:19" ht="12" customHeight="1">
      <c r="A57" s="79" t="s">
        <v>65</v>
      </c>
    </row>
    <row r="58" spans="1:19" ht="12" customHeight="1">
      <c r="A58" s="79" t="s">
        <v>229</v>
      </c>
    </row>
    <row r="59" spans="1:19">
      <c r="A59" s="73" t="s">
        <v>272</v>
      </c>
    </row>
    <row r="60" spans="1:19">
      <c r="A60" s="73" t="s">
        <v>273</v>
      </c>
      <c r="B60" s="73"/>
    </row>
  </sheetData>
  <mergeCells count="103">
    <mergeCell ref="B48:C48"/>
    <mergeCell ref="F48:P48"/>
    <mergeCell ref="R48:S48"/>
    <mergeCell ref="B49:C49"/>
    <mergeCell ref="F49:P49"/>
    <mergeCell ref="R49:S49"/>
    <mergeCell ref="B46:C46"/>
    <mergeCell ref="F46:P46"/>
    <mergeCell ref="R46:S46"/>
    <mergeCell ref="B47:C47"/>
    <mergeCell ref="F47:P47"/>
    <mergeCell ref="R47:S47"/>
    <mergeCell ref="B44:C44"/>
    <mergeCell ref="F44:P44"/>
    <mergeCell ref="R44:S44"/>
    <mergeCell ref="B45:C45"/>
    <mergeCell ref="F45:P45"/>
    <mergeCell ref="R45:S45"/>
    <mergeCell ref="B42:C42"/>
    <mergeCell ref="F42:P42"/>
    <mergeCell ref="R42:S42"/>
    <mergeCell ref="B43:C43"/>
    <mergeCell ref="F43:P43"/>
    <mergeCell ref="R43:S43"/>
    <mergeCell ref="B40:C40"/>
    <mergeCell ref="F40:P40"/>
    <mergeCell ref="R40:S40"/>
    <mergeCell ref="B41:C41"/>
    <mergeCell ref="F41:P41"/>
    <mergeCell ref="R41:S41"/>
    <mergeCell ref="B38:C38"/>
    <mergeCell ref="F38:P38"/>
    <mergeCell ref="R38:S38"/>
    <mergeCell ref="B39:C39"/>
    <mergeCell ref="F39:P39"/>
    <mergeCell ref="R39:S39"/>
    <mergeCell ref="B36:C36"/>
    <mergeCell ref="F36:P36"/>
    <mergeCell ref="R36:S36"/>
    <mergeCell ref="B37:C37"/>
    <mergeCell ref="F37:P37"/>
    <mergeCell ref="R37:S37"/>
    <mergeCell ref="B34:C34"/>
    <mergeCell ref="F34:P34"/>
    <mergeCell ref="R34:S34"/>
    <mergeCell ref="B35:C35"/>
    <mergeCell ref="F35:P35"/>
    <mergeCell ref="R35:S35"/>
    <mergeCell ref="B32:C32"/>
    <mergeCell ref="F32:P32"/>
    <mergeCell ref="R32:S32"/>
    <mergeCell ref="B33:C33"/>
    <mergeCell ref="F33:P33"/>
    <mergeCell ref="R33:S33"/>
    <mergeCell ref="B30:C30"/>
    <mergeCell ref="F30:P30"/>
    <mergeCell ref="R30:S30"/>
    <mergeCell ref="B31:C31"/>
    <mergeCell ref="F31:P31"/>
    <mergeCell ref="R31:S31"/>
    <mergeCell ref="B28:C28"/>
    <mergeCell ref="F28:P28"/>
    <mergeCell ref="R28:S28"/>
    <mergeCell ref="B29:C29"/>
    <mergeCell ref="F29:P29"/>
    <mergeCell ref="R29:S29"/>
    <mergeCell ref="B26:C26"/>
    <mergeCell ref="F26:P26"/>
    <mergeCell ref="R26:S26"/>
    <mergeCell ref="B27:C27"/>
    <mergeCell ref="F27:P27"/>
    <mergeCell ref="R27:S27"/>
    <mergeCell ref="B24:C24"/>
    <mergeCell ref="F24:P24"/>
    <mergeCell ref="R24:S24"/>
    <mergeCell ref="B25:C25"/>
    <mergeCell ref="F25:P25"/>
    <mergeCell ref="R25:S25"/>
    <mergeCell ref="B22:C22"/>
    <mergeCell ref="F22:P22"/>
    <mergeCell ref="R22:S22"/>
    <mergeCell ref="B23:C23"/>
    <mergeCell ref="F23:P23"/>
    <mergeCell ref="R23:S23"/>
    <mergeCell ref="B21:C21"/>
    <mergeCell ref="F21:P21"/>
    <mergeCell ref="R21:S21"/>
    <mergeCell ref="A18:A19"/>
    <mergeCell ref="B18:C19"/>
    <mergeCell ref="D18:D19"/>
    <mergeCell ref="E18:E19"/>
    <mergeCell ref="F18:P19"/>
    <mergeCell ref="Q18:Q19"/>
    <mergeCell ref="C7:R8"/>
    <mergeCell ref="A10:C11"/>
    <mergeCell ref="D10:J11"/>
    <mergeCell ref="K10:K11"/>
    <mergeCell ref="D13:Q14"/>
    <mergeCell ref="D16:E16"/>
    <mergeCell ref="R18:S19"/>
    <mergeCell ref="B20:C20"/>
    <mergeCell ref="F20:P20"/>
    <mergeCell ref="R20:S20"/>
  </mergeCells>
  <phoneticPr fontId="3"/>
  <dataValidations count="1">
    <dataValidation type="list" showInputMessage="1" showErrorMessage="1" sqref="Q20:Q49" xr:uid="{00000000-0002-0000-0900-000000000000}">
      <formula1>"術者,指導的助手"</formula1>
    </dataValidation>
  </dataValidations>
  <printOptions horizontalCentered="1"/>
  <pageMargins left="0.78740157480314965" right="0.55118110236220474"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8D2DC-06A3-4CC1-BF69-281A220212C7}">
  <dimension ref="A1:AE152"/>
  <sheetViews>
    <sheetView showGridLines="0" showRowColHeaders="0" workbookViewId="0">
      <selection activeCell="D4" sqref="D4:Z5"/>
    </sheetView>
  </sheetViews>
  <sheetFormatPr defaultColWidth="2.5" defaultRowHeight="13.5"/>
  <cols>
    <col min="1" max="18" width="3" style="87" customWidth="1"/>
    <col min="19" max="28" width="3" style="86" customWidth="1"/>
    <col min="29" max="29" width="3.125" style="86" customWidth="1"/>
    <col min="30" max="16384" width="2.5" style="86"/>
  </cols>
  <sheetData>
    <row r="1" spans="1:29" s="84" customFormat="1" ht="15" customHeight="1">
      <c r="A1" s="82" t="s">
        <v>9</v>
      </c>
      <c r="B1" s="82"/>
      <c r="C1" s="82"/>
      <c r="D1" s="82"/>
      <c r="E1" s="82"/>
      <c r="F1" s="83"/>
      <c r="G1" s="82"/>
      <c r="H1" s="82"/>
      <c r="I1" s="82"/>
      <c r="J1" s="82"/>
      <c r="K1" s="82"/>
      <c r="L1" s="82"/>
      <c r="M1" s="82"/>
      <c r="N1" s="82"/>
      <c r="O1" s="82"/>
      <c r="P1" s="82"/>
      <c r="Q1" s="82"/>
      <c r="R1" s="82"/>
      <c r="S1" s="491" t="s">
        <v>10</v>
      </c>
      <c r="T1" s="491"/>
      <c r="U1" s="491"/>
      <c r="V1" s="491"/>
      <c r="W1" s="491"/>
      <c r="X1" s="491"/>
      <c r="Y1" s="491"/>
      <c r="Z1" s="491"/>
      <c r="AA1" s="491"/>
      <c r="AB1" s="491"/>
      <c r="AC1" s="491"/>
    </row>
    <row r="2" spans="1:29" ht="15"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106" t="s">
        <v>290</v>
      </c>
    </row>
    <row r="3" spans="1:29" ht="24" customHeight="1">
      <c r="R3" s="88"/>
    </row>
    <row r="4" spans="1:29" ht="22.5" customHeight="1">
      <c r="C4" s="86"/>
      <c r="D4" s="565" t="s">
        <v>291</v>
      </c>
      <c r="E4" s="493"/>
      <c r="F4" s="493"/>
      <c r="G4" s="493"/>
      <c r="H4" s="493"/>
      <c r="I4" s="493"/>
      <c r="J4" s="493"/>
      <c r="K4" s="493"/>
      <c r="L4" s="493"/>
      <c r="M4" s="493"/>
      <c r="N4" s="493"/>
      <c r="O4" s="493"/>
      <c r="P4" s="493"/>
      <c r="Q4" s="493"/>
      <c r="R4" s="493"/>
      <c r="S4" s="493"/>
      <c r="T4" s="493"/>
      <c r="U4" s="493"/>
      <c r="V4" s="493"/>
      <c r="W4" s="493"/>
      <c r="X4" s="493"/>
      <c r="Y4" s="493"/>
      <c r="Z4" s="494"/>
    </row>
    <row r="5" spans="1:29" ht="22.5" customHeight="1">
      <c r="C5" s="89"/>
      <c r="D5" s="566"/>
      <c r="E5" s="567"/>
      <c r="F5" s="567"/>
      <c r="G5" s="567"/>
      <c r="H5" s="567"/>
      <c r="I5" s="567"/>
      <c r="J5" s="567"/>
      <c r="K5" s="567"/>
      <c r="L5" s="567"/>
      <c r="M5" s="567"/>
      <c r="N5" s="567"/>
      <c r="O5" s="567"/>
      <c r="P5" s="567"/>
      <c r="Q5" s="567"/>
      <c r="R5" s="567"/>
      <c r="S5" s="567"/>
      <c r="T5" s="567"/>
      <c r="U5" s="567"/>
      <c r="V5" s="567"/>
      <c r="W5" s="567"/>
      <c r="X5" s="567"/>
      <c r="Y5" s="567"/>
      <c r="Z5" s="568"/>
    </row>
    <row r="6" spans="1:29" s="96" customFormat="1" ht="12">
      <c r="A6" s="87"/>
      <c r="B6" s="87"/>
      <c r="C6" s="87"/>
      <c r="D6" s="87"/>
      <c r="E6" s="87"/>
      <c r="F6" s="90"/>
      <c r="G6" s="87"/>
      <c r="H6" s="87"/>
      <c r="I6" s="87"/>
      <c r="J6" s="87"/>
      <c r="K6" s="87"/>
      <c r="L6" s="87"/>
      <c r="M6" s="87"/>
      <c r="N6" s="87"/>
      <c r="O6" s="87"/>
      <c r="P6" s="87"/>
      <c r="Q6" s="87"/>
      <c r="R6" s="87"/>
    </row>
    <row r="7" spans="1:29" s="96" customFormat="1" ht="13.5" customHeight="1">
      <c r="A7" s="87"/>
      <c r="B7" s="87"/>
      <c r="C7" s="87"/>
      <c r="D7" s="87"/>
      <c r="E7" s="87"/>
      <c r="F7" s="90"/>
      <c r="G7" s="87"/>
      <c r="H7" s="87"/>
      <c r="I7" s="87"/>
      <c r="J7" s="87"/>
      <c r="K7" s="87"/>
      <c r="L7" s="87"/>
      <c r="M7" s="87"/>
      <c r="N7" s="87"/>
      <c r="O7" s="87"/>
      <c r="P7" s="87"/>
      <c r="Q7" s="87"/>
      <c r="R7" s="87"/>
    </row>
    <row r="8" spans="1:29" s="96" customFormat="1" ht="13.5" customHeight="1">
      <c r="C8" s="87" t="s">
        <v>292</v>
      </c>
      <c r="E8" s="87"/>
      <c r="F8" s="87"/>
      <c r="G8" s="90"/>
      <c r="H8" s="87"/>
      <c r="I8" s="87"/>
      <c r="J8" s="87"/>
      <c r="K8" s="87"/>
      <c r="L8" s="87"/>
      <c r="M8" s="87"/>
      <c r="N8" s="87"/>
      <c r="O8" s="87"/>
      <c r="P8" s="87"/>
      <c r="Q8" s="87"/>
      <c r="R8" s="87"/>
      <c r="S8" s="87"/>
    </row>
    <row r="9" spans="1:29" s="96" customFormat="1" ht="13.5" customHeight="1">
      <c r="C9" s="96" t="s">
        <v>293</v>
      </c>
    </row>
    <row r="10" spans="1:29" s="96" customFormat="1" ht="13.5" customHeight="1">
      <c r="C10" s="97" t="s">
        <v>294</v>
      </c>
      <c r="I10" s="96" t="s">
        <v>295</v>
      </c>
    </row>
    <row r="11" spans="1:29" s="96" customFormat="1" ht="13.5" customHeight="1">
      <c r="C11" s="97"/>
    </row>
    <row r="12" spans="1:29" s="96" customFormat="1" ht="13.5" customHeight="1">
      <c r="C12" s="119" t="s">
        <v>296</v>
      </c>
    </row>
    <row r="13" spans="1:29" s="96" customFormat="1" ht="13.5" customHeight="1">
      <c r="C13" s="119" t="s">
        <v>297</v>
      </c>
    </row>
    <row r="14" spans="1:29" s="96" customFormat="1" ht="13.5" customHeight="1">
      <c r="C14" s="120" t="s">
        <v>298</v>
      </c>
      <c r="D14" s="97"/>
    </row>
    <row r="15" spans="1:29" s="96" customFormat="1" ht="13.5" customHeight="1">
      <c r="C15" s="119"/>
      <c r="D15" s="97"/>
    </row>
    <row r="16" spans="1:29" s="96" customFormat="1" ht="13.5" customHeight="1">
      <c r="C16" s="119"/>
      <c r="D16" s="97"/>
    </row>
    <row r="17" spans="3:5" s="96" customFormat="1" ht="13.5" customHeight="1">
      <c r="C17" s="120"/>
      <c r="D17" s="97"/>
    </row>
    <row r="18" spans="3:5" s="96" customFormat="1" ht="13.5" customHeight="1">
      <c r="D18" s="97"/>
    </row>
    <row r="19" spans="3:5" s="96" customFormat="1" ht="13.5" customHeight="1">
      <c r="C19" s="96" t="s">
        <v>299</v>
      </c>
      <c r="E19" s="97"/>
    </row>
    <row r="20" spans="3:5" s="96" customFormat="1" ht="13.5" customHeight="1">
      <c r="E20" s="97"/>
    </row>
    <row r="21" spans="3:5" s="96" customFormat="1" ht="13.5" customHeight="1">
      <c r="E21" s="97"/>
    </row>
    <row r="22" spans="3:5" s="96" customFormat="1" ht="13.5" customHeight="1">
      <c r="C22" s="96" t="s">
        <v>300</v>
      </c>
      <c r="E22" s="97"/>
    </row>
    <row r="23" spans="3:5" s="96" customFormat="1" ht="13.5" customHeight="1">
      <c r="C23" s="96" t="s">
        <v>301</v>
      </c>
      <c r="E23" s="97"/>
    </row>
    <row r="24" spans="3:5" s="96" customFormat="1" ht="13.5" customHeight="1">
      <c r="E24" s="97"/>
    </row>
    <row r="25" spans="3:5" s="96" customFormat="1" ht="13.5" customHeight="1">
      <c r="E25" s="97"/>
    </row>
    <row r="26" spans="3:5" s="96" customFormat="1" ht="13.5" customHeight="1">
      <c r="C26" s="96" t="s">
        <v>302</v>
      </c>
      <c r="E26" s="97"/>
    </row>
    <row r="27" spans="3:5" s="96" customFormat="1" ht="13.5" customHeight="1">
      <c r="C27" s="96" t="s">
        <v>303</v>
      </c>
      <c r="E27" s="97"/>
    </row>
    <row r="28" spans="3:5" s="96" customFormat="1" ht="13.5" customHeight="1">
      <c r="C28" s="96" t="s">
        <v>304</v>
      </c>
      <c r="E28" s="97"/>
    </row>
    <row r="29" spans="3:5" s="96" customFormat="1" ht="13.5" customHeight="1"/>
    <row r="30" spans="3:5" s="96" customFormat="1" ht="13.5" customHeight="1"/>
    <row r="31" spans="3:5" s="96" customFormat="1" ht="13.5" customHeight="1"/>
    <row r="32" spans="3:5" s="96" customFormat="1" ht="13.5" customHeight="1">
      <c r="C32" s="96" t="s">
        <v>305</v>
      </c>
    </row>
    <row r="33" spans="1:31" s="96" customFormat="1" ht="13.5" customHeight="1"/>
    <row r="34" spans="1:31" s="96" customFormat="1" ht="13.5" customHeight="1"/>
    <row r="35" spans="1:31" s="96" customFormat="1" ht="13.5" customHeight="1"/>
    <row r="36" spans="1:31" s="96" customFormat="1" ht="13.5" customHeight="1"/>
    <row r="37" spans="1:31" s="96" customFormat="1" ht="18.75" customHeight="1">
      <c r="B37" s="121" t="s">
        <v>306</v>
      </c>
      <c r="C37" s="121"/>
      <c r="D37" s="121" t="s">
        <v>307</v>
      </c>
    </row>
    <row r="38" spans="1:31" s="96" customFormat="1" ht="13.5" customHeight="1"/>
    <row r="39" spans="1:31" s="96" customFormat="1" ht="13.5" customHeight="1"/>
    <row r="40" spans="1:31" s="96" customFormat="1" ht="13.5" customHeight="1"/>
    <row r="41" spans="1:31" s="96" customFormat="1" ht="12"/>
    <row r="42" spans="1:31" ht="27" customHeight="1">
      <c r="A42" s="86"/>
      <c r="B42" s="86"/>
      <c r="C42" s="86"/>
      <c r="D42" s="86"/>
      <c r="E42" s="86"/>
      <c r="F42" s="86"/>
      <c r="G42" s="86"/>
      <c r="H42" s="86"/>
      <c r="I42" s="86"/>
      <c r="J42" s="569" t="s">
        <v>34</v>
      </c>
      <c r="K42" s="569"/>
      <c r="L42" s="569"/>
      <c r="M42" s="570"/>
      <c r="N42" s="571"/>
      <c r="O42" s="572"/>
      <c r="P42" s="572"/>
      <c r="Q42" s="572"/>
      <c r="R42" s="572"/>
      <c r="S42" s="572"/>
      <c r="T42" s="572"/>
      <c r="U42" s="572"/>
      <c r="V42" s="572"/>
      <c r="W42" s="572"/>
      <c r="X42" s="573"/>
      <c r="Z42" s="93" t="s">
        <v>60</v>
      </c>
      <c r="AE42" s="92"/>
    </row>
    <row r="43" spans="1:31" ht="12" customHeight="1">
      <c r="A43" s="86"/>
      <c r="B43" s="86"/>
      <c r="C43" s="86"/>
      <c r="D43" s="86"/>
      <c r="E43" s="86"/>
      <c r="F43" s="86"/>
      <c r="G43" s="86"/>
      <c r="H43" s="86"/>
      <c r="I43" s="86"/>
      <c r="J43" s="86"/>
      <c r="K43" s="86"/>
      <c r="L43" s="86"/>
      <c r="M43" s="86"/>
      <c r="N43" s="86"/>
      <c r="O43" s="86"/>
      <c r="P43" s="86"/>
      <c r="Q43" s="86"/>
      <c r="R43" s="86"/>
    </row>
    <row r="44" spans="1:31" s="84" customFormat="1" ht="11.25">
      <c r="Y44" s="122" t="s">
        <v>308</v>
      </c>
    </row>
    <row r="45" spans="1:31">
      <c r="A45" s="86"/>
      <c r="B45" s="86"/>
      <c r="C45" s="86"/>
      <c r="D45" s="86"/>
      <c r="E45" s="86"/>
      <c r="F45" s="86"/>
      <c r="G45" s="86"/>
      <c r="H45" s="86"/>
      <c r="I45" s="86"/>
      <c r="J45" s="86"/>
      <c r="K45" s="86"/>
      <c r="L45" s="86"/>
      <c r="M45" s="86"/>
      <c r="N45" s="86"/>
      <c r="O45" s="86"/>
      <c r="P45" s="86"/>
      <c r="Q45" s="86"/>
      <c r="R45" s="86"/>
    </row>
    <row r="46" spans="1:31">
      <c r="A46" s="86"/>
      <c r="B46" s="86"/>
      <c r="C46" s="86"/>
      <c r="D46" s="86"/>
      <c r="E46" s="86"/>
      <c r="F46" s="86"/>
      <c r="G46" s="86"/>
      <c r="H46" s="86"/>
      <c r="I46" s="86"/>
      <c r="J46" s="86"/>
      <c r="K46" s="86"/>
      <c r="L46" s="86"/>
      <c r="M46" s="86"/>
      <c r="N46" s="86"/>
      <c r="O46" s="86"/>
      <c r="P46" s="86"/>
      <c r="Q46" s="86"/>
      <c r="R46" s="86"/>
    </row>
    <row r="47" spans="1:31">
      <c r="A47" s="86"/>
      <c r="B47" s="86"/>
      <c r="C47" s="86"/>
      <c r="D47" s="86"/>
      <c r="E47" s="86"/>
      <c r="F47" s="86"/>
      <c r="G47" s="86"/>
      <c r="H47" s="86"/>
      <c r="I47" s="86"/>
      <c r="J47" s="86"/>
      <c r="K47" s="86"/>
      <c r="L47" s="86"/>
      <c r="M47" s="86"/>
      <c r="N47" s="86"/>
      <c r="O47" s="86"/>
      <c r="P47" s="86"/>
      <c r="Q47" s="86"/>
      <c r="R47" s="86"/>
    </row>
    <row r="48" spans="1:31">
      <c r="A48" s="86"/>
      <c r="B48" s="86"/>
      <c r="C48" s="86"/>
      <c r="D48" s="86"/>
      <c r="E48" s="86"/>
      <c r="F48" s="86"/>
      <c r="G48" s="86"/>
      <c r="H48" s="86"/>
      <c r="I48" s="86"/>
      <c r="J48" s="86"/>
      <c r="K48" s="86"/>
      <c r="L48" s="86"/>
      <c r="M48" s="86"/>
      <c r="N48" s="86"/>
      <c r="O48" s="86"/>
      <c r="P48" s="86"/>
      <c r="Q48" s="86"/>
      <c r="R48" s="86"/>
    </row>
    <row r="49" s="86" customFormat="1"/>
    <row r="50" s="86" customFormat="1"/>
    <row r="51" s="86" customFormat="1"/>
    <row r="52" s="86" customFormat="1"/>
    <row r="53" s="86" customFormat="1"/>
    <row r="54" s="86" customFormat="1"/>
    <row r="55" s="86" customFormat="1"/>
    <row r="56" s="86" customFormat="1"/>
    <row r="57" s="86" customFormat="1"/>
    <row r="58" s="86" customFormat="1"/>
    <row r="59" s="86" customFormat="1"/>
    <row r="60" s="86" customFormat="1"/>
    <row r="61" s="86" customFormat="1"/>
    <row r="62" s="86" customFormat="1"/>
    <row r="63" s="86" customFormat="1"/>
    <row r="64" s="86" customFormat="1"/>
    <row r="65" s="86" customFormat="1"/>
    <row r="66" s="86" customFormat="1"/>
    <row r="67" s="86" customFormat="1"/>
    <row r="68" s="86" customFormat="1"/>
    <row r="69" s="86" customFormat="1"/>
    <row r="70" s="86" customFormat="1"/>
    <row r="71" s="86" customFormat="1"/>
    <row r="72" s="86" customFormat="1"/>
    <row r="73" s="86" customFormat="1"/>
    <row r="74" s="86" customFormat="1"/>
    <row r="75" s="86" customFormat="1"/>
    <row r="76" s="86" customFormat="1"/>
    <row r="77" s="86" customFormat="1"/>
    <row r="78" s="86" customFormat="1"/>
    <row r="79" s="86" customFormat="1"/>
    <row r="80" s="86" customFormat="1"/>
    <row r="81" s="86" customFormat="1"/>
    <row r="82" s="86" customFormat="1"/>
    <row r="83" s="86" customFormat="1"/>
    <row r="84" s="86" customFormat="1"/>
    <row r="85" s="86" customFormat="1"/>
    <row r="86" s="86" customFormat="1"/>
    <row r="87" s="86" customFormat="1"/>
    <row r="88" s="86" customFormat="1"/>
    <row r="89" s="86" customFormat="1"/>
    <row r="90" s="86" customFormat="1"/>
    <row r="91" s="86" customFormat="1"/>
    <row r="92" s="86" customFormat="1"/>
    <row r="93" s="86" customFormat="1"/>
    <row r="94" s="86" customFormat="1"/>
    <row r="95" s="86" customFormat="1"/>
    <row r="96" s="86" customFormat="1"/>
    <row r="97" s="86" customFormat="1"/>
    <row r="98" s="86" customFormat="1"/>
    <row r="99" s="86" customFormat="1"/>
    <row r="100" s="86" customFormat="1"/>
    <row r="101" s="86" customFormat="1"/>
    <row r="102" s="86" customFormat="1"/>
    <row r="103" s="86" customFormat="1"/>
    <row r="104" s="86" customFormat="1"/>
    <row r="105" s="86" customFormat="1"/>
    <row r="106" s="86" customFormat="1"/>
    <row r="107" s="86" customFormat="1"/>
    <row r="108" s="86" customFormat="1"/>
    <row r="109" s="86" customFormat="1"/>
    <row r="110" s="86" customFormat="1"/>
    <row r="111" s="86" customFormat="1"/>
    <row r="112" s="86" customFormat="1"/>
    <row r="113" s="86" customFormat="1"/>
    <row r="114" s="86" customFormat="1"/>
    <row r="115" s="86" customFormat="1"/>
    <row r="116" s="86" customFormat="1"/>
    <row r="117" s="86" customFormat="1"/>
    <row r="118" s="86" customFormat="1"/>
    <row r="119" s="86" customFormat="1"/>
    <row r="120" s="86" customFormat="1"/>
    <row r="121" s="86" customFormat="1"/>
    <row r="122" s="86" customFormat="1"/>
    <row r="123" s="86" customFormat="1"/>
    <row r="124" s="86" customFormat="1"/>
    <row r="125" s="86" customFormat="1"/>
    <row r="126" s="86" customFormat="1"/>
    <row r="127" s="86" customFormat="1"/>
    <row r="128" s="86" customFormat="1"/>
    <row r="129" s="86" customFormat="1"/>
    <row r="130" s="86" customFormat="1"/>
    <row r="131" s="86" customFormat="1"/>
    <row r="132" s="86" customFormat="1"/>
    <row r="133" s="86" customFormat="1"/>
    <row r="134" s="86" customFormat="1"/>
    <row r="135" s="86" customFormat="1"/>
    <row r="136" s="86" customFormat="1"/>
    <row r="137" s="86" customFormat="1"/>
    <row r="138" s="86" customFormat="1"/>
    <row r="139" s="86" customFormat="1"/>
    <row r="140" s="86" customFormat="1"/>
    <row r="141" s="86" customFormat="1"/>
    <row r="142" s="86" customFormat="1"/>
    <row r="143" s="86" customFormat="1"/>
    <row r="144" s="86" customFormat="1"/>
    <row r="145" s="86" customFormat="1"/>
    <row r="146" s="86" customFormat="1"/>
    <row r="147" s="86" customFormat="1"/>
    <row r="148" s="86" customFormat="1"/>
    <row r="149" s="86" customFormat="1"/>
    <row r="150" s="86" customFormat="1"/>
    <row r="151" s="86" customFormat="1"/>
    <row r="152" s="86" customFormat="1"/>
  </sheetData>
  <mergeCells count="4">
    <mergeCell ref="S1:AC1"/>
    <mergeCell ref="D4:Z5"/>
    <mergeCell ref="J42:M42"/>
    <mergeCell ref="N42:X42"/>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246"/>
  <sheetViews>
    <sheetView showGridLines="0" showRowColHeaders="0" zoomScaleNormal="100" workbookViewId="0">
      <selection activeCell="C4" sqref="C4:Y5"/>
    </sheetView>
  </sheetViews>
  <sheetFormatPr defaultColWidth="9" defaultRowHeight="13.5"/>
  <cols>
    <col min="1" max="18" width="3.125" style="21" customWidth="1"/>
    <col min="19" max="29" width="3.125" style="1" customWidth="1"/>
    <col min="30" max="16384" width="9" style="1"/>
  </cols>
  <sheetData>
    <row r="1" spans="1:55" s="2" customFormat="1" ht="12" customHeight="1">
      <c r="A1" s="17" t="s">
        <v>9</v>
      </c>
      <c r="B1" s="17"/>
      <c r="C1" s="17"/>
      <c r="D1" s="17"/>
      <c r="E1" s="17"/>
      <c r="F1" s="18"/>
      <c r="G1" s="17"/>
      <c r="H1" s="17"/>
      <c r="I1" s="17"/>
      <c r="J1" s="17"/>
      <c r="K1" s="17"/>
      <c r="L1" s="17"/>
      <c r="M1" s="17"/>
      <c r="N1" s="17"/>
      <c r="O1" s="17"/>
      <c r="P1" s="17"/>
      <c r="Q1" s="17"/>
      <c r="R1" s="17"/>
      <c r="S1" s="17"/>
      <c r="T1" s="17"/>
      <c r="U1" s="17"/>
      <c r="V1" s="17"/>
      <c r="W1" s="17"/>
      <c r="X1" s="17"/>
      <c r="Y1" s="17"/>
      <c r="Z1" s="17"/>
      <c r="AA1" s="104" t="s">
        <v>10</v>
      </c>
    </row>
    <row r="2" spans="1:55">
      <c r="A2" s="20"/>
      <c r="B2" s="20"/>
      <c r="C2" s="20"/>
      <c r="D2" s="20"/>
      <c r="E2" s="20"/>
      <c r="F2" s="20"/>
      <c r="G2" s="20"/>
      <c r="H2" s="20"/>
      <c r="I2" s="20"/>
      <c r="J2" s="20"/>
      <c r="K2" s="20"/>
      <c r="L2" s="20"/>
      <c r="M2" s="20"/>
      <c r="N2" s="20"/>
      <c r="O2" s="20"/>
      <c r="P2" s="20"/>
      <c r="Q2" s="20"/>
      <c r="R2" s="20"/>
      <c r="S2" s="20"/>
      <c r="T2" s="20"/>
      <c r="U2" s="20"/>
      <c r="V2" s="20"/>
      <c r="W2" s="20"/>
      <c r="X2" s="20"/>
      <c r="Y2" s="20"/>
      <c r="Z2" s="20"/>
      <c r="AA2" s="104" t="s">
        <v>195</v>
      </c>
    </row>
    <row r="3" spans="1:55">
      <c r="Q3" s="26"/>
      <c r="R3" s="1"/>
    </row>
    <row r="4" spans="1:55" ht="15" customHeight="1">
      <c r="C4" s="185" t="s">
        <v>219</v>
      </c>
      <c r="D4" s="186"/>
      <c r="E4" s="186"/>
      <c r="F4" s="186"/>
      <c r="G4" s="186"/>
      <c r="H4" s="186"/>
      <c r="I4" s="186"/>
      <c r="J4" s="186"/>
      <c r="K4" s="186"/>
      <c r="L4" s="186"/>
      <c r="M4" s="186"/>
      <c r="N4" s="186"/>
      <c r="O4" s="186"/>
      <c r="P4" s="186"/>
      <c r="Q4" s="186"/>
      <c r="R4" s="186"/>
      <c r="S4" s="186"/>
      <c r="T4" s="186"/>
      <c r="U4" s="186"/>
      <c r="V4" s="186"/>
      <c r="W4" s="186"/>
      <c r="X4" s="186"/>
      <c r="Y4" s="187"/>
    </row>
    <row r="5" spans="1:55" ht="15" customHeight="1">
      <c r="B5" s="27"/>
      <c r="C5" s="188"/>
      <c r="D5" s="189"/>
      <c r="E5" s="189"/>
      <c r="F5" s="189"/>
      <c r="G5" s="189"/>
      <c r="H5" s="189"/>
      <c r="I5" s="189"/>
      <c r="J5" s="189"/>
      <c r="K5" s="189"/>
      <c r="L5" s="189"/>
      <c r="M5" s="189"/>
      <c r="N5" s="189"/>
      <c r="O5" s="189"/>
      <c r="P5" s="189"/>
      <c r="Q5" s="189"/>
      <c r="R5" s="189"/>
      <c r="S5" s="189"/>
      <c r="T5" s="189"/>
      <c r="U5" s="189"/>
      <c r="V5" s="189"/>
      <c r="W5" s="189"/>
      <c r="X5" s="189"/>
      <c r="Y5" s="190"/>
    </row>
    <row r="6" spans="1:55">
      <c r="E6" s="22"/>
      <c r="R6" s="1"/>
    </row>
    <row r="7" spans="1:55">
      <c r="A7" s="23"/>
      <c r="B7" s="23"/>
      <c r="C7" s="23"/>
      <c r="D7" s="23"/>
      <c r="E7" s="23"/>
      <c r="F7" s="23"/>
      <c r="G7" s="23"/>
      <c r="H7" s="23"/>
      <c r="I7" s="23"/>
      <c r="J7" s="23"/>
      <c r="K7" s="1"/>
      <c r="L7" s="1"/>
      <c r="M7" s="1"/>
      <c r="N7" s="1"/>
      <c r="O7" s="1"/>
      <c r="P7" s="1"/>
      <c r="Q7" s="1"/>
      <c r="R7" s="1"/>
      <c r="U7" s="227"/>
      <c r="V7" s="230"/>
      <c r="W7" s="28" t="s">
        <v>20</v>
      </c>
      <c r="X7" s="30"/>
      <c r="Y7" s="23" t="s">
        <v>32</v>
      </c>
      <c r="Z7" s="30"/>
      <c r="AA7" s="23" t="s">
        <v>33</v>
      </c>
    </row>
    <row r="8" spans="1:55" ht="7.5" customHeight="1">
      <c r="J8" s="9"/>
      <c r="R8" s="1"/>
    </row>
    <row r="9" spans="1:55" s="8" customFormat="1" ht="24" customHeight="1">
      <c r="A9" s="109" t="s">
        <v>34</v>
      </c>
      <c r="C9" s="52"/>
      <c r="D9" s="52"/>
      <c r="E9" s="55"/>
      <c r="F9" s="231">
        <f>'１'!F12</f>
        <v>0</v>
      </c>
      <c r="G9" s="232"/>
      <c r="H9" s="232"/>
      <c r="I9" s="232"/>
      <c r="J9" s="232"/>
      <c r="K9" s="232"/>
      <c r="L9" s="232"/>
      <c r="M9" s="232"/>
      <c r="N9" s="232"/>
      <c r="O9" s="232"/>
      <c r="P9" s="233"/>
      <c r="Q9" s="9"/>
      <c r="R9" s="109"/>
      <c r="S9" s="14"/>
      <c r="T9" s="14"/>
      <c r="U9" s="14"/>
      <c r="V9" s="14"/>
      <c r="W9" s="14"/>
      <c r="X9" s="14"/>
      <c r="Y9" s="14"/>
      <c r="Z9" s="14"/>
      <c r="AA9" s="14"/>
      <c r="AC9" s="15"/>
      <c r="AD9" s="41"/>
      <c r="AE9" s="37"/>
      <c r="AF9" s="15"/>
      <c r="AG9" s="15"/>
      <c r="AH9" s="15"/>
      <c r="AI9" s="15"/>
      <c r="AJ9" s="15"/>
      <c r="AK9" s="15"/>
      <c r="AL9" s="15"/>
      <c r="AM9" s="15"/>
      <c r="AN9" s="15"/>
      <c r="AO9" s="15"/>
      <c r="AP9" s="15"/>
      <c r="AQ9" s="15"/>
      <c r="AR9" s="15"/>
      <c r="AS9" s="15"/>
      <c r="AT9" s="15"/>
      <c r="AU9" s="15"/>
      <c r="AV9" s="15"/>
      <c r="AW9" s="15"/>
      <c r="AX9" s="15"/>
      <c r="AY9" s="15"/>
      <c r="AZ9" s="15"/>
      <c r="BA9" s="15"/>
      <c r="BB9" s="15"/>
      <c r="BC9" s="15"/>
    </row>
    <row r="10" spans="1:55" ht="7.5" customHeight="1">
      <c r="A10" s="28"/>
      <c r="B10" s="28"/>
      <c r="C10" s="28"/>
      <c r="D10" s="28"/>
      <c r="R10" s="1"/>
    </row>
    <row r="11" spans="1:55" s="33" customFormat="1">
      <c r="A11" s="21" t="s">
        <v>47</v>
      </c>
      <c r="B11" s="21"/>
      <c r="C11" s="21"/>
      <c r="D11" s="21"/>
      <c r="E11" s="21"/>
      <c r="F11" s="21"/>
      <c r="G11" s="21"/>
      <c r="H11" s="21"/>
      <c r="I11" s="21"/>
      <c r="J11" s="21"/>
      <c r="K11" s="21"/>
      <c r="L11" s="21"/>
      <c r="M11" s="21"/>
      <c r="N11" s="21"/>
      <c r="O11" s="21"/>
      <c r="P11" s="21"/>
      <c r="Q11" s="21"/>
    </row>
    <row r="12" spans="1:55" ht="7.5" customHeight="1">
      <c r="R12" s="1"/>
    </row>
    <row r="13" spans="1:55" ht="18.75" customHeight="1">
      <c r="B13" s="234"/>
      <c r="C13" s="235"/>
      <c r="D13" s="28" t="s">
        <v>35</v>
      </c>
      <c r="E13" s="234"/>
      <c r="F13" s="235"/>
      <c r="G13" s="28" t="s">
        <v>36</v>
      </c>
      <c r="H13" s="236"/>
      <c r="I13" s="237"/>
      <c r="J13" s="237"/>
      <c r="K13" s="237"/>
      <c r="L13" s="237"/>
      <c r="M13" s="237"/>
      <c r="N13" s="237"/>
      <c r="O13" s="237"/>
      <c r="P13" s="237"/>
      <c r="Q13" s="237"/>
      <c r="R13" s="237"/>
      <c r="S13" s="237"/>
      <c r="T13" s="237"/>
      <c r="U13" s="237"/>
      <c r="V13" s="237"/>
      <c r="W13" s="237"/>
      <c r="X13" s="237"/>
      <c r="Y13" s="237"/>
      <c r="Z13" s="237"/>
      <c r="AA13" s="238"/>
    </row>
    <row r="14" spans="1:55" ht="6" customHeight="1">
      <c r="B14" s="34"/>
      <c r="C14" s="34"/>
      <c r="D14" s="28"/>
      <c r="E14" s="34"/>
      <c r="F14" s="34"/>
      <c r="G14" s="28"/>
      <c r="H14" s="35"/>
      <c r="I14" s="35"/>
      <c r="J14" s="35"/>
      <c r="K14" s="35"/>
      <c r="L14" s="35"/>
      <c r="M14" s="35"/>
      <c r="N14" s="35"/>
      <c r="O14" s="35"/>
      <c r="P14" s="35"/>
      <c r="Q14" s="35"/>
      <c r="R14" s="36"/>
      <c r="S14" s="36"/>
      <c r="T14" s="36"/>
      <c r="U14" s="36"/>
      <c r="V14" s="36"/>
      <c r="W14" s="36"/>
      <c r="X14" s="36"/>
      <c r="Y14" s="36"/>
      <c r="Z14" s="36"/>
      <c r="AA14" s="36"/>
    </row>
    <row r="15" spans="1:55" ht="18.75" customHeight="1">
      <c r="B15" s="234"/>
      <c r="C15" s="235"/>
      <c r="D15" s="28" t="s">
        <v>35</v>
      </c>
      <c r="E15" s="234"/>
      <c r="F15" s="235"/>
      <c r="G15" s="28" t="s">
        <v>36</v>
      </c>
      <c r="H15" s="236"/>
      <c r="I15" s="237"/>
      <c r="J15" s="237"/>
      <c r="K15" s="237"/>
      <c r="L15" s="237"/>
      <c r="M15" s="237"/>
      <c r="N15" s="237"/>
      <c r="O15" s="237"/>
      <c r="P15" s="237"/>
      <c r="Q15" s="237"/>
      <c r="R15" s="237"/>
      <c r="S15" s="237"/>
      <c r="T15" s="237"/>
      <c r="U15" s="237"/>
      <c r="V15" s="237"/>
      <c r="W15" s="237"/>
      <c r="X15" s="237"/>
      <c r="Y15" s="237"/>
      <c r="Z15" s="237"/>
      <c r="AA15" s="238"/>
    </row>
    <row r="16" spans="1:55" ht="6" customHeight="1">
      <c r="B16" s="34"/>
      <c r="C16" s="34"/>
      <c r="D16" s="28"/>
      <c r="E16" s="34"/>
      <c r="F16" s="34"/>
      <c r="G16" s="28"/>
      <c r="H16" s="35"/>
      <c r="I16" s="35"/>
      <c r="J16" s="35"/>
      <c r="K16" s="35"/>
      <c r="L16" s="35"/>
      <c r="M16" s="35"/>
      <c r="N16" s="35"/>
      <c r="O16" s="35"/>
      <c r="P16" s="35"/>
      <c r="Q16" s="35"/>
      <c r="R16" s="36"/>
      <c r="S16" s="36"/>
      <c r="T16" s="36"/>
      <c r="U16" s="36"/>
      <c r="V16" s="36"/>
      <c r="W16" s="36"/>
      <c r="X16" s="36"/>
      <c r="Y16" s="36"/>
      <c r="Z16" s="36"/>
      <c r="AA16" s="36"/>
    </row>
    <row r="17" spans="2:27" ht="18.75" customHeight="1">
      <c r="B17" s="234"/>
      <c r="C17" s="235"/>
      <c r="D17" s="28" t="s">
        <v>35</v>
      </c>
      <c r="E17" s="234"/>
      <c r="F17" s="235"/>
      <c r="G17" s="28" t="s">
        <v>36</v>
      </c>
      <c r="H17" s="236"/>
      <c r="I17" s="237"/>
      <c r="J17" s="237"/>
      <c r="K17" s="237"/>
      <c r="L17" s="237"/>
      <c r="M17" s="237"/>
      <c r="N17" s="237"/>
      <c r="O17" s="237"/>
      <c r="P17" s="237"/>
      <c r="Q17" s="237"/>
      <c r="R17" s="237"/>
      <c r="S17" s="237"/>
      <c r="T17" s="237"/>
      <c r="U17" s="237"/>
      <c r="V17" s="237"/>
      <c r="W17" s="237"/>
      <c r="X17" s="237"/>
      <c r="Y17" s="237"/>
      <c r="Z17" s="237"/>
      <c r="AA17" s="238"/>
    </row>
    <row r="18" spans="2:27" ht="6" customHeight="1">
      <c r="B18" s="34"/>
      <c r="C18" s="34"/>
      <c r="D18" s="28"/>
      <c r="E18" s="34"/>
      <c r="F18" s="34"/>
      <c r="G18" s="28"/>
      <c r="H18" s="35"/>
      <c r="I18" s="35"/>
      <c r="J18" s="35"/>
      <c r="K18" s="35"/>
      <c r="L18" s="35"/>
      <c r="M18" s="35"/>
      <c r="N18" s="35"/>
      <c r="O18" s="35"/>
      <c r="P18" s="35"/>
      <c r="Q18" s="35"/>
      <c r="R18" s="36"/>
      <c r="S18" s="36"/>
      <c r="T18" s="36"/>
      <c r="U18" s="36"/>
      <c r="V18" s="36"/>
      <c r="W18" s="36"/>
      <c r="X18" s="36"/>
      <c r="Y18" s="36"/>
      <c r="Z18" s="36"/>
      <c r="AA18" s="36"/>
    </row>
    <row r="19" spans="2:27" ht="18.75" customHeight="1">
      <c r="B19" s="234"/>
      <c r="C19" s="235"/>
      <c r="D19" s="28" t="s">
        <v>35</v>
      </c>
      <c r="E19" s="234"/>
      <c r="F19" s="235"/>
      <c r="G19" s="28" t="s">
        <v>36</v>
      </c>
      <c r="H19" s="236"/>
      <c r="I19" s="237"/>
      <c r="J19" s="237"/>
      <c r="K19" s="237"/>
      <c r="L19" s="237"/>
      <c r="M19" s="237"/>
      <c r="N19" s="237"/>
      <c r="O19" s="237"/>
      <c r="P19" s="237"/>
      <c r="Q19" s="237"/>
      <c r="R19" s="237"/>
      <c r="S19" s="237"/>
      <c r="T19" s="237"/>
      <c r="U19" s="237"/>
      <c r="V19" s="237"/>
      <c r="W19" s="237"/>
      <c r="X19" s="237"/>
      <c r="Y19" s="237"/>
      <c r="Z19" s="237"/>
      <c r="AA19" s="238"/>
    </row>
    <row r="20" spans="2:27" ht="6" customHeight="1">
      <c r="B20" s="34"/>
      <c r="C20" s="34"/>
      <c r="D20" s="28"/>
      <c r="E20" s="34"/>
      <c r="F20" s="34"/>
      <c r="G20" s="28"/>
      <c r="H20" s="35"/>
      <c r="I20" s="35"/>
      <c r="J20" s="35"/>
      <c r="K20" s="35"/>
      <c r="L20" s="35"/>
      <c r="M20" s="35"/>
      <c r="N20" s="35"/>
      <c r="O20" s="35"/>
      <c r="P20" s="35"/>
      <c r="Q20" s="35"/>
      <c r="R20" s="36"/>
      <c r="S20" s="36"/>
      <c r="T20" s="36"/>
      <c r="U20" s="36"/>
      <c r="V20" s="36"/>
      <c r="W20" s="36"/>
      <c r="X20" s="36"/>
      <c r="Y20" s="36"/>
      <c r="Z20" s="36"/>
      <c r="AA20" s="36"/>
    </row>
    <row r="21" spans="2:27" ht="18.75" customHeight="1">
      <c r="B21" s="234"/>
      <c r="C21" s="235"/>
      <c r="D21" s="28" t="s">
        <v>35</v>
      </c>
      <c r="E21" s="234"/>
      <c r="F21" s="235"/>
      <c r="G21" s="28" t="s">
        <v>36</v>
      </c>
      <c r="H21" s="236"/>
      <c r="I21" s="237"/>
      <c r="J21" s="237"/>
      <c r="K21" s="237"/>
      <c r="L21" s="237"/>
      <c r="M21" s="237"/>
      <c r="N21" s="237"/>
      <c r="O21" s="237"/>
      <c r="P21" s="237"/>
      <c r="Q21" s="237"/>
      <c r="R21" s="237"/>
      <c r="S21" s="237"/>
      <c r="T21" s="237"/>
      <c r="U21" s="237"/>
      <c r="V21" s="237"/>
      <c r="W21" s="237"/>
      <c r="X21" s="237"/>
      <c r="Y21" s="237"/>
      <c r="Z21" s="237"/>
      <c r="AA21" s="238"/>
    </row>
    <row r="22" spans="2:27" ht="6" customHeight="1">
      <c r="B22" s="34"/>
      <c r="C22" s="34"/>
      <c r="D22" s="28"/>
      <c r="E22" s="34"/>
      <c r="F22" s="34"/>
      <c r="G22" s="28"/>
      <c r="H22" s="35"/>
      <c r="I22" s="35"/>
      <c r="J22" s="35"/>
      <c r="K22" s="35"/>
      <c r="L22" s="35"/>
      <c r="M22" s="35"/>
      <c r="N22" s="35"/>
      <c r="O22" s="35"/>
      <c r="P22" s="35"/>
      <c r="Q22" s="35"/>
      <c r="R22" s="36"/>
      <c r="S22" s="36"/>
      <c r="T22" s="36"/>
      <c r="U22" s="36"/>
      <c r="V22" s="36"/>
      <c r="W22" s="36"/>
      <c r="X22" s="36"/>
      <c r="Y22" s="36"/>
      <c r="Z22" s="36"/>
      <c r="AA22" s="36"/>
    </row>
    <row r="23" spans="2:27" ht="18.75" customHeight="1">
      <c r="B23" s="234"/>
      <c r="C23" s="235"/>
      <c r="D23" s="28" t="s">
        <v>35</v>
      </c>
      <c r="E23" s="234"/>
      <c r="F23" s="235"/>
      <c r="G23" s="28" t="s">
        <v>36</v>
      </c>
      <c r="H23" s="236"/>
      <c r="I23" s="237"/>
      <c r="J23" s="237"/>
      <c r="K23" s="237"/>
      <c r="L23" s="237"/>
      <c r="M23" s="237"/>
      <c r="N23" s="237"/>
      <c r="O23" s="237"/>
      <c r="P23" s="237"/>
      <c r="Q23" s="237"/>
      <c r="R23" s="237"/>
      <c r="S23" s="237"/>
      <c r="T23" s="237"/>
      <c r="U23" s="237"/>
      <c r="V23" s="237"/>
      <c r="W23" s="237"/>
      <c r="X23" s="237"/>
      <c r="Y23" s="237"/>
      <c r="Z23" s="237"/>
      <c r="AA23" s="238"/>
    </row>
    <row r="24" spans="2:27" ht="6" customHeight="1">
      <c r="B24" s="34"/>
      <c r="C24" s="34"/>
      <c r="D24" s="28"/>
      <c r="E24" s="34"/>
      <c r="F24" s="34"/>
      <c r="G24" s="28"/>
      <c r="H24" s="35"/>
      <c r="I24" s="35"/>
      <c r="J24" s="35"/>
      <c r="K24" s="35"/>
      <c r="L24" s="35"/>
      <c r="M24" s="35"/>
      <c r="N24" s="35"/>
      <c r="O24" s="35"/>
      <c r="P24" s="35"/>
      <c r="Q24" s="35"/>
      <c r="R24" s="36"/>
      <c r="S24" s="36"/>
      <c r="T24" s="36"/>
      <c r="U24" s="36"/>
      <c r="V24" s="36"/>
      <c r="W24" s="36"/>
      <c r="X24" s="36"/>
      <c r="Y24" s="36"/>
      <c r="Z24" s="36"/>
      <c r="AA24" s="36"/>
    </row>
    <row r="25" spans="2:27" ht="18.75" customHeight="1">
      <c r="B25" s="234"/>
      <c r="C25" s="235"/>
      <c r="D25" s="28" t="s">
        <v>35</v>
      </c>
      <c r="E25" s="234"/>
      <c r="F25" s="235"/>
      <c r="G25" s="28" t="s">
        <v>36</v>
      </c>
      <c r="H25" s="236"/>
      <c r="I25" s="237"/>
      <c r="J25" s="237"/>
      <c r="K25" s="237"/>
      <c r="L25" s="237"/>
      <c r="M25" s="237"/>
      <c r="N25" s="237"/>
      <c r="O25" s="237"/>
      <c r="P25" s="237"/>
      <c r="Q25" s="237"/>
      <c r="R25" s="237"/>
      <c r="S25" s="237"/>
      <c r="T25" s="237"/>
      <c r="U25" s="237"/>
      <c r="V25" s="237"/>
      <c r="W25" s="237"/>
      <c r="X25" s="237"/>
      <c r="Y25" s="237"/>
      <c r="Z25" s="237"/>
      <c r="AA25" s="238"/>
    </row>
    <row r="26" spans="2:27" ht="6" customHeight="1">
      <c r="B26" s="34"/>
      <c r="C26" s="34"/>
      <c r="D26" s="28"/>
      <c r="E26" s="34"/>
      <c r="F26" s="34"/>
      <c r="G26" s="28"/>
      <c r="H26" s="35"/>
      <c r="I26" s="35"/>
      <c r="J26" s="35"/>
      <c r="K26" s="35"/>
      <c r="L26" s="35"/>
      <c r="M26" s="35"/>
      <c r="N26" s="35"/>
      <c r="O26" s="35"/>
      <c r="P26" s="35"/>
      <c r="Q26" s="35"/>
      <c r="R26" s="36"/>
      <c r="S26" s="36"/>
      <c r="T26" s="36"/>
      <c r="U26" s="36"/>
      <c r="V26" s="36"/>
      <c r="W26" s="36"/>
      <c r="X26" s="36"/>
      <c r="Y26" s="36"/>
      <c r="Z26" s="36"/>
      <c r="AA26" s="36"/>
    </row>
    <row r="27" spans="2:27" ht="18.75" customHeight="1">
      <c r="B27" s="234"/>
      <c r="C27" s="235"/>
      <c r="D27" s="28" t="s">
        <v>35</v>
      </c>
      <c r="E27" s="234"/>
      <c r="F27" s="235"/>
      <c r="G27" s="28" t="s">
        <v>36</v>
      </c>
      <c r="H27" s="236"/>
      <c r="I27" s="237"/>
      <c r="J27" s="237"/>
      <c r="K27" s="237"/>
      <c r="L27" s="237"/>
      <c r="M27" s="237"/>
      <c r="N27" s="237"/>
      <c r="O27" s="237"/>
      <c r="P27" s="237"/>
      <c r="Q27" s="237"/>
      <c r="R27" s="237"/>
      <c r="S27" s="237"/>
      <c r="T27" s="237"/>
      <c r="U27" s="237"/>
      <c r="V27" s="237"/>
      <c r="W27" s="237"/>
      <c r="X27" s="237"/>
      <c r="Y27" s="237"/>
      <c r="Z27" s="237"/>
      <c r="AA27" s="238"/>
    </row>
    <row r="28" spans="2:27" ht="6" customHeight="1">
      <c r="B28" s="34"/>
      <c r="C28" s="34"/>
      <c r="D28" s="28"/>
      <c r="E28" s="34"/>
      <c r="F28" s="34"/>
      <c r="G28" s="28"/>
      <c r="H28" s="35"/>
      <c r="I28" s="35"/>
      <c r="J28" s="35"/>
      <c r="K28" s="35"/>
      <c r="L28" s="35"/>
      <c r="M28" s="35"/>
      <c r="N28" s="35"/>
      <c r="O28" s="35"/>
      <c r="P28" s="35"/>
      <c r="Q28" s="35"/>
      <c r="R28" s="36"/>
      <c r="S28" s="36"/>
      <c r="T28" s="36"/>
      <c r="U28" s="36"/>
      <c r="V28" s="36"/>
      <c r="W28" s="36"/>
      <c r="X28" s="36"/>
      <c r="Y28" s="36"/>
      <c r="Z28" s="36"/>
      <c r="AA28" s="36"/>
    </row>
    <row r="29" spans="2:27" ht="18.75" customHeight="1">
      <c r="B29" s="234"/>
      <c r="C29" s="235"/>
      <c r="D29" s="28" t="s">
        <v>35</v>
      </c>
      <c r="E29" s="234"/>
      <c r="F29" s="235"/>
      <c r="G29" s="28" t="s">
        <v>36</v>
      </c>
      <c r="H29" s="236"/>
      <c r="I29" s="237"/>
      <c r="J29" s="237"/>
      <c r="K29" s="237"/>
      <c r="L29" s="237"/>
      <c r="M29" s="237"/>
      <c r="N29" s="237"/>
      <c r="O29" s="237"/>
      <c r="P29" s="237"/>
      <c r="Q29" s="237"/>
      <c r="R29" s="237"/>
      <c r="S29" s="237"/>
      <c r="T29" s="237"/>
      <c r="U29" s="237"/>
      <c r="V29" s="237"/>
      <c r="W29" s="237"/>
      <c r="X29" s="237"/>
      <c r="Y29" s="237"/>
      <c r="Z29" s="237"/>
      <c r="AA29" s="238"/>
    </row>
    <row r="30" spans="2:27" ht="6" customHeight="1">
      <c r="B30" s="34"/>
      <c r="C30" s="34"/>
      <c r="D30" s="28"/>
      <c r="E30" s="34"/>
      <c r="F30" s="34"/>
      <c r="G30" s="28"/>
      <c r="H30" s="35"/>
      <c r="I30" s="35"/>
      <c r="J30" s="35"/>
      <c r="K30" s="35"/>
      <c r="L30" s="35"/>
      <c r="M30" s="35"/>
      <c r="N30" s="35"/>
      <c r="O30" s="35"/>
      <c r="P30" s="35"/>
      <c r="Q30" s="35"/>
      <c r="R30" s="36"/>
      <c r="S30" s="36"/>
      <c r="T30" s="36"/>
      <c r="U30" s="36"/>
      <c r="V30" s="36"/>
      <c r="W30" s="36"/>
      <c r="X30" s="36"/>
      <c r="Y30" s="36"/>
      <c r="Z30" s="36"/>
      <c r="AA30" s="36"/>
    </row>
    <row r="31" spans="2:27" ht="18.75" customHeight="1">
      <c r="B31" s="234"/>
      <c r="C31" s="235"/>
      <c r="D31" s="28" t="s">
        <v>35</v>
      </c>
      <c r="E31" s="234"/>
      <c r="F31" s="235"/>
      <c r="G31" s="28" t="s">
        <v>36</v>
      </c>
      <c r="H31" s="236"/>
      <c r="I31" s="237"/>
      <c r="J31" s="237"/>
      <c r="K31" s="237"/>
      <c r="L31" s="237"/>
      <c r="M31" s="237"/>
      <c r="N31" s="237"/>
      <c r="O31" s="237"/>
      <c r="P31" s="237"/>
      <c r="Q31" s="237"/>
      <c r="R31" s="237"/>
      <c r="S31" s="237"/>
      <c r="T31" s="237"/>
      <c r="U31" s="237"/>
      <c r="V31" s="237"/>
      <c r="W31" s="237"/>
      <c r="X31" s="237"/>
      <c r="Y31" s="237"/>
      <c r="Z31" s="237"/>
      <c r="AA31" s="238"/>
    </row>
    <row r="32" spans="2:27" ht="6" customHeight="1">
      <c r="B32" s="34"/>
      <c r="C32" s="34"/>
      <c r="D32" s="28"/>
      <c r="E32" s="34"/>
      <c r="F32" s="34"/>
      <c r="G32" s="28"/>
      <c r="H32" s="35"/>
      <c r="I32" s="35"/>
      <c r="J32" s="35"/>
      <c r="K32" s="35"/>
      <c r="L32" s="35"/>
      <c r="M32" s="35"/>
      <c r="N32" s="35"/>
      <c r="O32" s="35"/>
      <c r="P32" s="35"/>
      <c r="Q32" s="35"/>
      <c r="R32" s="36"/>
      <c r="S32" s="36"/>
      <c r="T32" s="36"/>
      <c r="U32" s="36"/>
      <c r="V32" s="36"/>
      <c r="W32" s="36"/>
      <c r="X32" s="36"/>
      <c r="Y32" s="36"/>
      <c r="Z32" s="36"/>
      <c r="AA32" s="36"/>
    </row>
    <row r="33" spans="1:27" ht="18.75" customHeight="1">
      <c r="B33" s="234"/>
      <c r="C33" s="235"/>
      <c r="D33" s="28" t="s">
        <v>35</v>
      </c>
      <c r="E33" s="234"/>
      <c r="F33" s="235"/>
      <c r="G33" s="28" t="s">
        <v>36</v>
      </c>
      <c r="H33" s="236"/>
      <c r="I33" s="237"/>
      <c r="J33" s="237"/>
      <c r="K33" s="237"/>
      <c r="L33" s="237"/>
      <c r="M33" s="237"/>
      <c r="N33" s="237"/>
      <c r="O33" s="237"/>
      <c r="P33" s="237"/>
      <c r="Q33" s="237"/>
      <c r="R33" s="237"/>
      <c r="S33" s="237"/>
      <c r="T33" s="237"/>
      <c r="U33" s="237"/>
      <c r="V33" s="237"/>
      <c r="W33" s="237"/>
      <c r="X33" s="237"/>
      <c r="Y33" s="237"/>
      <c r="Z33" s="237"/>
      <c r="AA33" s="238"/>
    </row>
    <row r="34" spans="1:27" ht="6" customHeight="1">
      <c r="B34" s="34"/>
      <c r="C34" s="34"/>
      <c r="D34" s="28"/>
      <c r="E34" s="34"/>
      <c r="F34" s="34"/>
      <c r="G34" s="28"/>
      <c r="H34" s="35"/>
      <c r="I34" s="35"/>
      <c r="J34" s="35"/>
      <c r="K34" s="35"/>
      <c r="L34" s="35"/>
      <c r="M34" s="35"/>
      <c r="N34" s="35"/>
      <c r="O34" s="35"/>
      <c r="P34" s="35"/>
      <c r="Q34" s="35"/>
      <c r="R34" s="36"/>
      <c r="S34" s="36"/>
      <c r="T34" s="36"/>
      <c r="U34" s="36"/>
      <c r="V34" s="36"/>
      <c r="W34" s="36"/>
      <c r="X34" s="36"/>
      <c r="Y34" s="36"/>
      <c r="Z34" s="36"/>
      <c r="AA34" s="36"/>
    </row>
    <row r="35" spans="1:27" ht="18.75" customHeight="1">
      <c r="B35" s="234"/>
      <c r="C35" s="235"/>
      <c r="D35" s="28" t="s">
        <v>35</v>
      </c>
      <c r="E35" s="234"/>
      <c r="F35" s="235"/>
      <c r="G35" s="28" t="s">
        <v>36</v>
      </c>
      <c r="H35" s="236"/>
      <c r="I35" s="237"/>
      <c r="J35" s="237"/>
      <c r="K35" s="237"/>
      <c r="L35" s="237"/>
      <c r="M35" s="237"/>
      <c r="N35" s="237"/>
      <c r="O35" s="237"/>
      <c r="P35" s="237"/>
      <c r="Q35" s="237"/>
      <c r="R35" s="237"/>
      <c r="S35" s="237"/>
      <c r="T35" s="237"/>
      <c r="U35" s="237"/>
      <c r="V35" s="237"/>
      <c r="W35" s="237"/>
      <c r="X35" s="237"/>
      <c r="Y35" s="237"/>
      <c r="Z35" s="237"/>
      <c r="AA35" s="238"/>
    </row>
    <row r="36" spans="1:27" ht="6" customHeight="1">
      <c r="B36" s="34"/>
      <c r="C36" s="34"/>
      <c r="D36" s="28"/>
      <c r="E36" s="34"/>
      <c r="F36" s="34"/>
      <c r="G36" s="28"/>
      <c r="H36" s="35"/>
      <c r="I36" s="35"/>
      <c r="J36" s="35"/>
      <c r="K36" s="35"/>
      <c r="L36" s="35"/>
      <c r="M36" s="35"/>
      <c r="N36" s="35"/>
      <c r="O36" s="35"/>
      <c r="P36" s="35"/>
      <c r="Q36" s="35"/>
      <c r="R36" s="36"/>
      <c r="S36" s="36"/>
      <c r="T36" s="36"/>
      <c r="U36" s="36"/>
      <c r="V36" s="36"/>
      <c r="W36" s="36"/>
      <c r="X36" s="36"/>
      <c r="Y36" s="36"/>
      <c r="Z36" s="36"/>
      <c r="AA36" s="36"/>
    </row>
    <row r="37" spans="1:27" ht="18.75" customHeight="1">
      <c r="B37" s="234"/>
      <c r="C37" s="235"/>
      <c r="D37" s="28" t="s">
        <v>35</v>
      </c>
      <c r="E37" s="234"/>
      <c r="F37" s="235"/>
      <c r="G37" s="28" t="s">
        <v>36</v>
      </c>
      <c r="H37" s="236"/>
      <c r="I37" s="237"/>
      <c r="J37" s="237"/>
      <c r="K37" s="237"/>
      <c r="L37" s="237"/>
      <c r="M37" s="237"/>
      <c r="N37" s="237"/>
      <c r="O37" s="237"/>
      <c r="P37" s="237"/>
      <c r="Q37" s="237"/>
      <c r="R37" s="237"/>
      <c r="S37" s="237"/>
      <c r="T37" s="237"/>
      <c r="U37" s="237"/>
      <c r="V37" s="237"/>
      <c r="W37" s="237"/>
      <c r="X37" s="237"/>
      <c r="Y37" s="237"/>
      <c r="Z37" s="237"/>
      <c r="AA37" s="238"/>
    </row>
    <row r="38" spans="1:27" ht="6" customHeight="1">
      <c r="B38" s="34"/>
      <c r="C38" s="34"/>
      <c r="D38" s="28"/>
      <c r="E38" s="34"/>
      <c r="F38" s="34"/>
      <c r="G38" s="28"/>
      <c r="H38" s="35"/>
      <c r="I38" s="35"/>
      <c r="J38" s="35"/>
      <c r="K38" s="35"/>
      <c r="L38" s="35"/>
      <c r="M38" s="35"/>
      <c r="N38" s="35"/>
      <c r="O38" s="35"/>
      <c r="P38" s="35"/>
      <c r="Q38" s="35"/>
      <c r="R38" s="36"/>
      <c r="S38" s="36"/>
      <c r="T38" s="36"/>
      <c r="U38" s="36"/>
      <c r="V38" s="36"/>
      <c r="W38" s="36"/>
      <c r="X38" s="36"/>
      <c r="Y38" s="36"/>
      <c r="Z38" s="36"/>
      <c r="AA38" s="36"/>
    </row>
    <row r="39" spans="1:27" ht="18.75" customHeight="1">
      <c r="B39" s="234"/>
      <c r="C39" s="235"/>
      <c r="D39" s="28" t="s">
        <v>35</v>
      </c>
      <c r="E39" s="234"/>
      <c r="F39" s="235"/>
      <c r="G39" s="28" t="s">
        <v>36</v>
      </c>
      <c r="H39" s="236"/>
      <c r="I39" s="237"/>
      <c r="J39" s="237"/>
      <c r="K39" s="237"/>
      <c r="L39" s="237"/>
      <c r="M39" s="237"/>
      <c r="N39" s="237"/>
      <c r="O39" s="237"/>
      <c r="P39" s="237"/>
      <c r="Q39" s="237"/>
      <c r="R39" s="237"/>
      <c r="S39" s="237"/>
      <c r="T39" s="237"/>
      <c r="U39" s="237"/>
      <c r="V39" s="237"/>
      <c r="W39" s="237"/>
      <c r="X39" s="237"/>
      <c r="Y39" s="237"/>
      <c r="Z39" s="237"/>
      <c r="AA39" s="238"/>
    </row>
    <row r="40" spans="1:27" ht="6" customHeight="1">
      <c r="B40" s="34"/>
      <c r="C40" s="34"/>
      <c r="D40" s="28"/>
      <c r="E40" s="34"/>
      <c r="F40" s="34"/>
      <c r="G40" s="28"/>
      <c r="H40" s="35"/>
      <c r="I40" s="35"/>
      <c r="J40" s="35"/>
      <c r="K40" s="35"/>
      <c r="L40" s="35"/>
      <c r="M40" s="35"/>
      <c r="N40" s="35"/>
      <c r="O40" s="35"/>
      <c r="P40" s="35"/>
      <c r="Q40" s="35"/>
      <c r="R40" s="36"/>
      <c r="S40" s="36"/>
      <c r="T40" s="36"/>
      <c r="U40" s="36"/>
      <c r="V40" s="36"/>
      <c r="W40" s="36"/>
      <c r="X40" s="36"/>
      <c r="Y40" s="36"/>
      <c r="Z40" s="36"/>
      <c r="AA40" s="36"/>
    </row>
    <row r="41" spans="1:27" ht="18.75" customHeight="1">
      <c r="B41" s="234"/>
      <c r="C41" s="235"/>
      <c r="D41" s="28" t="s">
        <v>35</v>
      </c>
      <c r="E41" s="234"/>
      <c r="F41" s="235"/>
      <c r="G41" s="28" t="s">
        <v>36</v>
      </c>
      <c r="H41" s="236"/>
      <c r="I41" s="237"/>
      <c r="J41" s="237"/>
      <c r="K41" s="237"/>
      <c r="L41" s="237"/>
      <c r="M41" s="237"/>
      <c r="N41" s="237"/>
      <c r="O41" s="237"/>
      <c r="P41" s="237"/>
      <c r="Q41" s="237"/>
      <c r="R41" s="237"/>
      <c r="S41" s="237"/>
      <c r="T41" s="237"/>
      <c r="U41" s="237"/>
      <c r="V41" s="237"/>
      <c r="W41" s="237"/>
      <c r="X41" s="237"/>
      <c r="Y41" s="237"/>
      <c r="Z41" s="237"/>
      <c r="AA41" s="238"/>
    </row>
    <row r="42" spans="1:27" ht="6" customHeight="1">
      <c r="B42" s="34"/>
      <c r="C42" s="34"/>
      <c r="D42" s="28"/>
      <c r="E42" s="34"/>
      <c r="F42" s="34"/>
      <c r="G42" s="28"/>
      <c r="H42" s="35"/>
      <c r="I42" s="35"/>
      <c r="J42" s="35"/>
      <c r="K42" s="35"/>
      <c r="L42" s="35"/>
      <c r="M42" s="35"/>
      <c r="N42" s="35"/>
      <c r="O42" s="35"/>
      <c r="P42" s="35"/>
      <c r="Q42" s="35"/>
      <c r="R42" s="36"/>
      <c r="S42" s="36"/>
      <c r="T42" s="36"/>
      <c r="U42" s="36"/>
      <c r="V42" s="36"/>
      <c r="W42" s="36"/>
      <c r="X42" s="36"/>
      <c r="Y42" s="36"/>
      <c r="Z42" s="36"/>
      <c r="AA42" s="36"/>
    </row>
    <row r="43" spans="1:27" ht="12" customHeight="1">
      <c r="A43" s="1"/>
      <c r="B43" s="1"/>
      <c r="C43" s="1"/>
      <c r="D43" s="1"/>
      <c r="E43" s="1"/>
      <c r="F43" s="1"/>
      <c r="G43" s="1"/>
      <c r="H43" s="1"/>
      <c r="I43" s="1"/>
      <c r="J43" s="1"/>
      <c r="K43" s="1"/>
      <c r="L43" s="1"/>
      <c r="M43" s="1"/>
      <c r="N43" s="1"/>
      <c r="O43" s="1"/>
      <c r="P43" s="1"/>
      <c r="Q43" s="1"/>
      <c r="R43" s="1"/>
    </row>
    <row r="44" spans="1:27" ht="12" customHeight="1">
      <c r="A44" s="1"/>
      <c r="B44" s="1"/>
      <c r="C44" s="1"/>
      <c r="D44" s="1"/>
      <c r="E44" s="1"/>
      <c r="F44" s="1"/>
      <c r="G44" s="1"/>
      <c r="H44" s="1"/>
      <c r="I44" s="1"/>
      <c r="J44" s="1"/>
      <c r="K44" s="1"/>
      <c r="L44" s="1"/>
      <c r="M44" s="1"/>
      <c r="N44" s="1"/>
      <c r="O44" s="1"/>
      <c r="P44" s="1"/>
      <c r="Q44" s="1"/>
      <c r="R44" s="1"/>
    </row>
    <row r="45" spans="1:27" ht="12" customHeight="1">
      <c r="A45" s="1"/>
      <c r="B45" s="1"/>
      <c r="C45" s="1"/>
      <c r="D45" s="1"/>
      <c r="E45" s="1"/>
      <c r="F45" s="1"/>
      <c r="G45" s="1"/>
      <c r="H45" s="1"/>
      <c r="I45" s="1"/>
      <c r="J45" s="1"/>
      <c r="K45" s="1"/>
      <c r="L45" s="1"/>
      <c r="M45" s="1"/>
      <c r="N45" s="1"/>
      <c r="O45" s="1"/>
      <c r="P45" s="1"/>
      <c r="Q45" s="1"/>
      <c r="R45" s="1"/>
    </row>
    <row r="46" spans="1:27" ht="12" customHeight="1">
      <c r="A46" s="1"/>
      <c r="B46" s="1"/>
      <c r="C46" s="1"/>
      <c r="D46" s="1"/>
      <c r="E46" s="1"/>
      <c r="F46" s="1"/>
      <c r="G46" s="1"/>
      <c r="H46" s="1"/>
      <c r="I46" s="1"/>
      <c r="J46" s="1"/>
      <c r="K46" s="1"/>
      <c r="L46" s="1"/>
      <c r="M46" s="1"/>
      <c r="N46" s="1"/>
      <c r="O46" s="1"/>
      <c r="P46" s="1"/>
      <c r="Q46" s="1"/>
      <c r="R46" s="1"/>
    </row>
    <row r="47" spans="1:27" ht="12" customHeight="1">
      <c r="A47" s="1"/>
      <c r="B47" s="1"/>
      <c r="C47" s="1"/>
      <c r="D47" s="1"/>
      <c r="E47" s="1"/>
      <c r="F47" s="1"/>
      <c r="G47" s="1"/>
      <c r="H47" s="1"/>
      <c r="I47" s="1"/>
      <c r="J47" s="1"/>
      <c r="K47" s="1"/>
      <c r="L47" s="1"/>
      <c r="M47" s="1"/>
      <c r="N47" s="1"/>
      <c r="O47" s="1"/>
      <c r="P47" s="1"/>
      <c r="Q47" s="1"/>
      <c r="R47" s="1"/>
    </row>
    <row r="48" spans="1:27" ht="12" customHeight="1">
      <c r="A48" s="1"/>
      <c r="B48" s="1"/>
      <c r="C48" s="1"/>
      <c r="D48" s="1"/>
      <c r="E48" s="1"/>
      <c r="F48" s="1"/>
      <c r="G48" s="1"/>
      <c r="H48" s="1"/>
      <c r="I48" s="1"/>
      <c r="J48" s="1"/>
      <c r="K48" s="1"/>
      <c r="L48" s="1"/>
      <c r="M48" s="1"/>
      <c r="N48" s="1"/>
      <c r="O48" s="1"/>
      <c r="P48" s="1"/>
      <c r="Q48" s="1"/>
      <c r="R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sheetData>
  <mergeCells count="48">
    <mergeCell ref="B39:C39"/>
    <mergeCell ref="E39:F39"/>
    <mergeCell ref="H39:AA39"/>
    <mergeCell ref="B41:C41"/>
    <mergeCell ref="E41:F41"/>
    <mergeCell ref="H41:AA41"/>
    <mergeCell ref="B35:C35"/>
    <mergeCell ref="E35:F35"/>
    <mergeCell ref="H35:AA35"/>
    <mergeCell ref="B37:C37"/>
    <mergeCell ref="E37:F37"/>
    <mergeCell ref="H37:AA37"/>
    <mergeCell ref="B31:C31"/>
    <mergeCell ref="E31:F31"/>
    <mergeCell ref="H31:AA31"/>
    <mergeCell ref="B33:C33"/>
    <mergeCell ref="E33:F33"/>
    <mergeCell ref="H33:AA33"/>
    <mergeCell ref="B27:C27"/>
    <mergeCell ref="E27:F27"/>
    <mergeCell ref="H27:AA27"/>
    <mergeCell ref="B29:C29"/>
    <mergeCell ref="E29:F29"/>
    <mergeCell ref="H29:AA29"/>
    <mergeCell ref="B23:C23"/>
    <mergeCell ref="E23:F23"/>
    <mergeCell ref="H23:AA23"/>
    <mergeCell ref="B25:C25"/>
    <mergeCell ref="E25:F25"/>
    <mergeCell ref="H25:AA25"/>
    <mergeCell ref="B19:C19"/>
    <mergeCell ref="E19:F19"/>
    <mergeCell ref="H19:AA19"/>
    <mergeCell ref="B21:C21"/>
    <mergeCell ref="E21:F21"/>
    <mergeCell ref="H21:AA21"/>
    <mergeCell ref="B15:C15"/>
    <mergeCell ref="E15:F15"/>
    <mergeCell ref="H15:AA15"/>
    <mergeCell ref="B17:C17"/>
    <mergeCell ref="E17:F17"/>
    <mergeCell ref="H17:AA17"/>
    <mergeCell ref="C4:Y5"/>
    <mergeCell ref="U7:V7"/>
    <mergeCell ref="F9:P9"/>
    <mergeCell ref="B13:C13"/>
    <mergeCell ref="E13:F13"/>
    <mergeCell ref="H13:AA13"/>
  </mergeCells>
  <phoneticPr fontId="3"/>
  <dataValidations count="1">
    <dataValidation imeMode="off" allowBlank="1" showInputMessage="1" showErrorMessage="1" sqref="B13:C42 E13:F42" xr:uid="{00000000-0002-0000-0100-000000000000}"/>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51"/>
  <sheetViews>
    <sheetView showGridLines="0" showRowColHeaders="0" zoomScaleNormal="100" workbookViewId="0">
      <selection activeCell="D4" sqref="D4:Z5"/>
    </sheetView>
  </sheetViews>
  <sheetFormatPr defaultColWidth="9" defaultRowHeight="13.5"/>
  <cols>
    <col min="1" max="19" width="3" style="21" customWidth="1"/>
    <col min="20" max="23" width="3" style="1" customWidth="1"/>
    <col min="24" max="24" width="3.375" style="1" customWidth="1"/>
    <col min="25" max="25" width="3" style="1" customWidth="1"/>
    <col min="26" max="27" width="3.375" style="1" customWidth="1"/>
    <col min="28" max="28" width="5.75" style="1" customWidth="1"/>
    <col min="29" max="16384" width="9" style="1"/>
  </cols>
  <sheetData>
    <row r="1" spans="1:28" s="2" customFormat="1" ht="12" customHeight="1">
      <c r="A1" s="17" t="s">
        <v>9</v>
      </c>
      <c r="B1" s="17"/>
      <c r="C1" s="17"/>
      <c r="D1" s="17"/>
      <c r="E1" s="17"/>
      <c r="F1" s="18"/>
      <c r="G1" s="17"/>
      <c r="H1" s="17"/>
      <c r="I1" s="17"/>
      <c r="J1" s="17"/>
      <c r="K1" s="17"/>
      <c r="L1" s="17"/>
      <c r="M1" s="17"/>
      <c r="N1" s="17"/>
      <c r="O1" s="17"/>
      <c r="P1" s="17"/>
      <c r="Q1" s="17"/>
      <c r="R1" s="239" t="s">
        <v>10</v>
      </c>
      <c r="S1" s="239"/>
      <c r="T1" s="239"/>
      <c r="U1" s="239"/>
      <c r="V1" s="239"/>
      <c r="W1" s="239"/>
      <c r="X1" s="239"/>
      <c r="Y1" s="239"/>
      <c r="Z1" s="239"/>
      <c r="AA1" s="239"/>
      <c r="AB1" s="239"/>
    </row>
    <row r="2" spans="1:28" ht="12" customHeight="1">
      <c r="A2" s="20"/>
      <c r="B2" s="20"/>
      <c r="C2" s="20"/>
      <c r="D2" s="20"/>
      <c r="E2" s="20"/>
      <c r="F2" s="20"/>
      <c r="G2" s="20"/>
      <c r="H2" s="20"/>
      <c r="I2" s="20"/>
      <c r="J2" s="20"/>
      <c r="K2" s="20"/>
      <c r="L2" s="20"/>
      <c r="M2" s="20"/>
      <c r="N2" s="20"/>
      <c r="O2" s="20"/>
      <c r="P2" s="20"/>
      <c r="Q2" s="20"/>
      <c r="R2" s="29"/>
      <c r="S2" s="29"/>
      <c r="T2" s="29"/>
      <c r="U2" s="29"/>
      <c r="V2" s="29"/>
      <c r="W2" s="29"/>
      <c r="X2" s="29"/>
      <c r="Y2" s="29"/>
      <c r="Z2" s="29"/>
      <c r="AA2" s="29"/>
      <c r="AB2" s="104" t="s">
        <v>194</v>
      </c>
    </row>
    <row r="3" spans="1:28" ht="9.6" customHeight="1">
      <c r="S3" s="26"/>
    </row>
    <row r="4" spans="1:28" ht="11.45" customHeight="1">
      <c r="C4" s="1"/>
      <c r="D4" s="240" t="s">
        <v>245</v>
      </c>
      <c r="E4" s="241"/>
      <c r="F4" s="241"/>
      <c r="G4" s="241"/>
      <c r="H4" s="241"/>
      <c r="I4" s="241"/>
      <c r="J4" s="241"/>
      <c r="K4" s="241"/>
      <c r="L4" s="241"/>
      <c r="M4" s="241"/>
      <c r="N4" s="241"/>
      <c r="O4" s="241"/>
      <c r="P4" s="241"/>
      <c r="Q4" s="241"/>
      <c r="R4" s="241"/>
      <c r="S4" s="241"/>
      <c r="T4" s="241"/>
      <c r="U4" s="241"/>
      <c r="V4" s="241"/>
      <c r="W4" s="241"/>
      <c r="X4" s="241"/>
      <c r="Y4" s="241"/>
      <c r="Z4" s="242"/>
    </row>
    <row r="5" spans="1:28" ht="11.45" customHeight="1">
      <c r="C5" s="27"/>
      <c r="D5" s="243"/>
      <c r="E5" s="244"/>
      <c r="F5" s="244"/>
      <c r="G5" s="244"/>
      <c r="H5" s="244"/>
      <c r="I5" s="244"/>
      <c r="J5" s="244"/>
      <c r="K5" s="244"/>
      <c r="L5" s="244"/>
      <c r="M5" s="244"/>
      <c r="N5" s="244"/>
      <c r="O5" s="244"/>
      <c r="P5" s="244"/>
      <c r="Q5" s="244"/>
      <c r="R5" s="244"/>
      <c r="S5" s="244"/>
      <c r="T5" s="244"/>
      <c r="U5" s="244"/>
      <c r="V5" s="244"/>
      <c r="W5" s="244"/>
      <c r="X5" s="244"/>
      <c r="Y5" s="244"/>
      <c r="Z5" s="245"/>
    </row>
    <row r="6" spans="1:28" ht="10.9" customHeight="1">
      <c r="F6" s="22"/>
      <c r="S6" s="1"/>
    </row>
    <row r="7" spans="1:28" s="8" customFormat="1" ht="24" customHeight="1">
      <c r="B7" s="109" t="s">
        <v>34</v>
      </c>
      <c r="D7" s="52"/>
      <c r="E7" s="52"/>
      <c r="F7" s="231">
        <f>'１'!F12</f>
        <v>0</v>
      </c>
      <c r="G7" s="232"/>
      <c r="H7" s="232"/>
      <c r="I7" s="232"/>
      <c r="J7" s="232"/>
      <c r="K7" s="232"/>
      <c r="L7" s="232"/>
      <c r="M7" s="232"/>
      <c r="N7" s="232"/>
      <c r="O7" s="232"/>
      <c r="P7" s="233"/>
      <c r="Q7" s="9"/>
      <c r="R7" s="109"/>
      <c r="S7" s="14"/>
      <c r="T7" s="14"/>
      <c r="U7" s="14"/>
      <c r="V7" s="14"/>
      <c r="W7" s="14"/>
      <c r="X7" s="14"/>
      <c r="Y7" s="14"/>
      <c r="Z7" s="14"/>
      <c r="AA7" s="14"/>
    </row>
    <row r="8" spans="1:28" ht="10.9" customHeight="1">
      <c r="F8" s="22"/>
      <c r="S8" s="1"/>
    </row>
    <row r="9" spans="1:28">
      <c r="A9" s="58" t="s">
        <v>228</v>
      </c>
      <c r="B9" s="111"/>
      <c r="C9" s="111"/>
      <c r="D9" s="112" t="s">
        <v>275</v>
      </c>
      <c r="E9" s="111"/>
      <c r="F9" s="111"/>
      <c r="G9" s="111"/>
      <c r="H9" s="111"/>
      <c r="I9" s="111"/>
      <c r="J9" s="111"/>
      <c r="K9" s="111"/>
      <c r="L9" s="111"/>
      <c r="M9" s="111"/>
      <c r="N9" s="111"/>
      <c r="O9" s="111"/>
      <c r="P9" s="111"/>
      <c r="Q9" s="111"/>
      <c r="R9" s="111"/>
      <c r="S9" s="111"/>
    </row>
    <row r="10" spans="1:28">
      <c r="A10" s="58"/>
      <c r="C10" s="111"/>
      <c r="D10" s="112" t="s">
        <v>276</v>
      </c>
      <c r="E10" s="111"/>
      <c r="F10" s="111"/>
      <c r="G10" s="111"/>
      <c r="H10" s="111"/>
      <c r="I10" s="111"/>
      <c r="J10" s="111"/>
      <c r="K10" s="111"/>
      <c r="L10" s="111"/>
      <c r="M10" s="111"/>
      <c r="N10" s="111"/>
      <c r="O10" s="111"/>
      <c r="P10" s="111"/>
      <c r="Q10" s="111"/>
      <c r="R10" s="111"/>
      <c r="S10" s="111"/>
    </row>
    <row r="11" spans="1:28" ht="24" customHeight="1">
      <c r="A11" s="113"/>
      <c r="B11" s="246" t="s">
        <v>243</v>
      </c>
      <c r="C11" s="246"/>
      <c r="D11" s="246"/>
      <c r="E11" s="246"/>
      <c r="F11" s="246"/>
      <c r="G11" s="247" t="s">
        <v>16</v>
      </c>
      <c r="H11" s="248"/>
      <c r="I11" s="248"/>
      <c r="J11" s="248"/>
      <c r="K11" s="248"/>
      <c r="L11" s="248"/>
      <c r="M11" s="248"/>
      <c r="N11" s="248"/>
      <c r="O11" s="248"/>
      <c r="P11" s="248"/>
      <c r="Q11" s="248"/>
      <c r="R11" s="248"/>
      <c r="S11" s="230"/>
      <c r="T11" s="249" t="s">
        <v>19</v>
      </c>
      <c r="U11" s="250"/>
      <c r="V11" s="250"/>
      <c r="W11" s="250"/>
      <c r="X11" s="251"/>
      <c r="Y11" s="252" t="s">
        <v>331</v>
      </c>
      <c r="Z11" s="253"/>
      <c r="AA11" s="125" t="s">
        <v>332</v>
      </c>
      <c r="AB11" s="126" t="s">
        <v>333</v>
      </c>
    </row>
    <row r="12" spans="1:28" ht="26.25" customHeight="1">
      <c r="A12" s="116">
        <v>1</v>
      </c>
      <c r="B12" s="258"/>
      <c r="C12" s="258"/>
      <c r="D12" s="258"/>
      <c r="E12" s="258"/>
      <c r="F12" s="258"/>
      <c r="G12" s="259"/>
      <c r="H12" s="260"/>
      <c r="I12" s="260"/>
      <c r="J12" s="260"/>
      <c r="K12" s="260"/>
      <c r="L12" s="260"/>
      <c r="M12" s="260"/>
      <c r="N12" s="260"/>
      <c r="O12" s="260"/>
      <c r="P12" s="260"/>
      <c r="Q12" s="260"/>
      <c r="R12" s="260"/>
      <c r="S12" s="261"/>
      <c r="T12" s="262"/>
      <c r="U12" s="260"/>
      <c r="V12" s="260"/>
      <c r="W12" s="260"/>
      <c r="X12" s="261"/>
      <c r="Y12" s="254"/>
      <c r="Z12" s="255"/>
      <c r="AA12" s="128"/>
      <c r="AB12" s="127"/>
    </row>
    <row r="13" spans="1:28" ht="26.25" customHeight="1">
      <c r="A13" s="116">
        <v>2</v>
      </c>
      <c r="B13" s="258"/>
      <c r="C13" s="258"/>
      <c r="D13" s="258"/>
      <c r="E13" s="258"/>
      <c r="F13" s="258"/>
      <c r="G13" s="259"/>
      <c r="H13" s="260"/>
      <c r="I13" s="260"/>
      <c r="J13" s="260"/>
      <c r="K13" s="260"/>
      <c r="L13" s="260"/>
      <c r="M13" s="260"/>
      <c r="N13" s="260"/>
      <c r="O13" s="260"/>
      <c r="P13" s="260"/>
      <c r="Q13" s="260"/>
      <c r="R13" s="260"/>
      <c r="S13" s="261"/>
      <c r="T13" s="262"/>
      <c r="U13" s="260"/>
      <c r="V13" s="260"/>
      <c r="W13" s="260"/>
      <c r="X13" s="261"/>
      <c r="Y13" s="256"/>
      <c r="Z13" s="257"/>
      <c r="AA13" s="124"/>
      <c r="AB13" s="123"/>
    </row>
    <row r="14" spans="1:28" ht="26.25" customHeight="1">
      <c r="A14" s="116">
        <v>3</v>
      </c>
      <c r="B14" s="258"/>
      <c r="C14" s="258"/>
      <c r="D14" s="258"/>
      <c r="E14" s="258"/>
      <c r="F14" s="258"/>
      <c r="G14" s="259"/>
      <c r="H14" s="260"/>
      <c r="I14" s="260"/>
      <c r="J14" s="260"/>
      <c r="K14" s="260"/>
      <c r="L14" s="260"/>
      <c r="M14" s="260"/>
      <c r="N14" s="260"/>
      <c r="O14" s="260"/>
      <c r="P14" s="260"/>
      <c r="Q14" s="260"/>
      <c r="R14" s="260"/>
      <c r="S14" s="261"/>
      <c r="T14" s="262"/>
      <c r="U14" s="260"/>
      <c r="V14" s="260"/>
      <c r="W14" s="260"/>
      <c r="X14" s="261"/>
      <c r="Y14" s="256"/>
      <c r="Z14" s="257"/>
      <c r="AA14" s="124"/>
      <c r="AB14" s="123"/>
    </row>
    <row r="15" spans="1:28" ht="11.25" customHeight="1">
      <c r="S15" s="1"/>
    </row>
    <row r="16" spans="1:28" s="19" customFormat="1" ht="12">
      <c r="A16" s="58" t="s">
        <v>237</v>
      </c>
      <c r="B16" s="58"/>
      <c r="C16" s="58"/>
      <c r="D16" s="63" t="s">
        <v>70</v>
      </c>
      <c r="F16" s="58"/>
      <c r="H16" s="58"/>
      <c r="I16" s="58"/>
      <c r="J16" s="58"/>
      <c r="K16" s="58"/>
      <c r="L16" s="58"/>
      <c r="M16" s="58"/>
      <c r="N16" s="58"/>
      <c r="O16" s="58"/>
      <c r="P16" s="58"/>
      <c r="Q16" s="58"/>
      <c r="R16" s="58"/>
    </row>
    <row r="17" spans="1:28" s="19" customFormat="1" ht="12">
      <c r="A17" s="58"/>
      <c r="B17" s="58"/>
      <c r="C17" s="58"/>
      <c r="D17" s="63" t="s">
        <v>238</v>
      </c>
      <c r="F17" s="58"/>
      <c r="H17" s="58"/>
      <c r="I17" s="58"/>
      <c r="J17" s="58"/>
      <c r="K17" s="58"/>
      <c r="L17" s="58"/>
      <c r="M17" s="58"/>
      <c r="O17" s="58"/>
      <c r="P17" s="58"/>
      <c r="Q17" s="58"/>
      <c r="R17" s="58"/>
    </row>
    <row r="18" spans="1:28" s="19" customFormat="1" ht="12">
      <c r="A18" s="58"/>
      <c r="B18" s="58"/>
      <c r="C18" s="58"/>
      <c r="D18" s="63" t="s">
        <v>277</v>
      </c>
      <c r="F18" s="58"/>
      <c r="H18" s="58"/>
      <c r="I18" s="58"/>
      <c r="J18" s="58"/>
      <c r="K18" s="58"/>
      <c r="L18" s="58"/>
      <c r="M18" s="58"/>
      <c r="O18" s="58"/>
      <c r="P18" s="58"/>
      <c r="Q18" s="58"/>
      <c r="R18" s="58"/>
    </row>
    <row r="19" spans="1:28" ht="18.75" customHeight="1">
      <c r="A19" s="113"/>
      <c r="B19" s="247" t="s">
        <v>17</v>
      </c>
      <c r="C19" s="248"/>
      <c r="D19" s="248"/>
      <c r="E19" s="248"/>
      <c r="F19" s="248"/>
      <c r="G19" s="248"/>
      <c r="H19" s="248"/>
      <c r="I19" s="248"/>
      <c r="J19" s="248"/>
      <c r="K19" s="248"/>
      <c r="L19" s="248"/>
      <c r="M19" s="248"/>
      <c r="N19" s="248"/>
      <c r="O19" s="248"/>
      <c r="P19" s="248"/>
      <c r="Q19" s="248"/>
      <c r="R19" s="248"/>
      <c r="S19" s="248"/>
      <c r="T19" s="248"/>
      <c r="U19" s="248"/>
      <c r="V19" s="248"/>
      <c r="W19" s="249" t="s">
        <v>244</v>
      </c>
      <c r="X19" s="250"/>
      <c r="Y19" s="250"/>
      <c r="Z19" s="250"/>
      <c r="AA19" s="250"/>
      <c r="AB19" s="251"/>
    </row>
    <row r="20" spans="1:28" ht="22.5" customHeight="1">
      <c r="A20" s="116">
        <v>1</v>
      </c>
      <c r="B20" s="263"/>
      <c r="C20" s="264"/>
      <c r="D20" s="264"/>
      <c r="E20" s="264"/>
      <c r="F20" s="264"/>
      <c r="G20" s="264"/>
      <c r="H20" s="264"/>
      <c r="I20" s="264"/>
      <c r="J20" s="264"/>
      <c r="K20" s="264"/>
      <c r="L20" s="264"/>
      <c r="M20" s="264"/>
      <c r="N20" s="264"/>
      <c r="O20" s="264"/>
      <c r="P20" s="264"/>
      <c r="Q20" s="264"/>
      <c r="R20" s="264"/>
      <c r="S20" s="264"/>
      <c r="T20" s="264"/>
      <c r="U20" s="264"/>
      <c r="V20" s="264"/>
      <c r="W20" s="265"/>
      <c r="X20" s="266"/>
      <c r="Y20" s="266"/>
      <c r="Z20" s="266"/>
      <c r="AA20" s="266"/>
      <c r="AB20" s="267"/>
    </row>
    <row r="21" spans="1:28" ht="22.5" customHeight="1">
      <c r="A21" s="116">
        <v>2</v>
      </c>
      <c r="B21" s="263"/>
      <c r="C21" s="264"/>
      <c r="D21" s="264"/>
      <c r="E21" s="264"/>
      <c r="F21" s="264"/>
      <c r="G21" s="264"/>
      <c r="H21" s="264"/>
      <c r="I21" s="264"/>
      <c r="J21" s="264"/>
      <c r="K21" s="264"/>
      <c r="L21" s="264"/>
      <c r="M21" s="264"/>
      <c r="N21" s="264"/>
      <c r="O21" s="264"/>
      <c r="P21" s="264"/>
      <c r="Q21" s="264"/>
      <c r="R21" s="264"/>
      <c r="S21" s="264"/>
      <c r="T21" s="264"/>
      <c r="U21" s="264"/>
      <c r="V21" s="264"/>
      <c r="W21" s="265"/>
      <c r="X21" s="266"/>
      <c r="Y21" s="266"/>
      <c r="Z21" s="266"/>
      <c r="AA21" s="266"/>
      <c r="AB21" s="267"/>
    </row>
    <row r="22" spans="1:28" ht="22.5" customHeight="1">
      <c r="A22" s="116">
        <v>3</v>
      </c>
      <c r="B22" s="263"/>
      <c r="C22" s="264"/>
      <c r="D22" s="264"/>
      <c r="E22" s="264"/>
      <c r="F22" s="264"/>
      <c r="G22" s="264"/>
      <c r="H22" s="264"/>
      <c r="I22" s="264"/>
      <c r="J22" s="264"/>
      <c r="K22" s="264"/>
      <c r="L22" s="264"/>
      <c r="M22" s="264"/>
      <c r="N22" s="264"/>
      <c r="O22" s="264"/>
      <c r="P22" s="264"/>
      <c r="Q22" s="264"/>
      <c r="R22" s="264"/>
      <c r="S22" s="264"/>
      <c r="T22" s="264"/>
      <c r="U22" s="264"/>
      <c r="V22" s="264"/>
      <c r="W22" s="265"/>
      <c r="X22" s="266"/>
      <c r="Y22" s="266"/>
      <c r="Z22" s="266"/>
      <c r="AA22" s="266"/>
      <c r="AB22" s="267"/>
    </row>
    <row r="23" spans="1:28" ht="22.5" customHeight="1">
      <c r="A23" s="116">
        <v>4</v>
      </c>
      <c r="B23" s="263"/>
      <c r="C23" s="264"/>
      <c r="D23" s="264"/>
      <c r="E23" s="264"/>
      <c r="F23" s="264"/>
      <c r="G23" s="264"/>
      <c r="H23" s="264"/>
      <c r="I23" s="264"/>
      <c r="J23" s="264"/>
      <c r="K23" s="264"/>
      <c r="L23" s="264"/>
      <c r="M23" s="264"/>
      <c r="N23" s="264"/>
      <c r="O23" s="264"/>
      <c r="P23" s="264"/>
      <c r="Q23" s="264"/>
      <c r="R23" s="264"/>
      <c r="S23" s="264"/>
      <c r="T23" s="264"/>
      <c r="U23" s="264"/>
      <c r="V23" s="264"/>
      <c r="W23" s="265"/>
      <c r="X23" s="266"/>
      <c r="Y23" s="266"/>
      <c r="Z23" s="266"/>
      <c r="AA23" s="266"/>
      <c r="AB23" s="267"/>
    </row>
    <row r="24" spans="1:28" ht="22.5" customHeight="1">
      <c r="A24" s="116">
        <v>5</v>
      </c>
      <c r="B24" s="263"/>
      <c r="C24" s="264"/>
      <c r="D24" s="264"/>
      <c r="E24" s="264"/>
      <c r="F24" s="264"/>
      <c r="G24" s="264"/>
      <c r="H24" s="264"/>
      <c r="I24" s="264"/>
      <c r="J24" s="264"/>
      <c r="K24" s="264"/>
      <c r="L24" s="264"/>
      <c r="M24" s="264"/>
      <c r="N24" s="264"/>
      <c r="O24" s="264"/>
      <c r="P24" s="264"/>
      <c r="Q24" s="264"/>
      <c r="R24" s="264"/>
      <c r="S24" s="264"/>
      <c r="T24" s="264"/>
      <c r="U24" s="264"/>
      <c r="V24" s="264"/>
      <c r="W24" s="265"/>
      <c r="X24" s="266"/>
      <c r="Y24" s="266"/>
      <c r="Z24" s="266"/>
      <c r="AA24" s="266"/>
      <c r="AB24" s="267"/>
    </row>
    <row r="25" spans="1:28" ht="22.5" customHeight="1">
      <c r="A25" s="116">
        <v>6</v>
      </c>
      <c r="B25" s="263"/>
      <c r="C25" s="264"/>
      <c r="D25" s="264"/>
      <c r="E25" s="264"/>
      <c r="F25" s="264"/>
      <c r="G25" s="264"/>
      <c r="H25" s="264"/>
      <c r="I25" s="264"/>
      <c r="J25" s="264"/>
      <c r="K25" s="264"/>
      <c r="L25" s="264"/>
      <c r="M25" s="264"/>
      <c r="N25" s="264"/>
      <c r="O25" s="264"/>
      <c r="P25" s="264"/>
      <c r="Q25" s="264"/>
      <c r="R25" s="264"/>
      <c r="S25" s="264"/>
      <c r="T25" s="264"/>
      <c r="U25" s="264"/>
      <c r="V25" s="264"/>
      <c r="W25" s="265"/>
      <c r="X25" s="266"/>
      <c r="Y25" s="266"/>
      <c r="Z25" s="266"/>
      <c r="AA25" s="266"/>
      <c r="AB25" s="267"/>
    </row>
    <row r="26" spans="1:28" ht="22.5" customHeight="1">
      <c r="A26" s="116">
        <v>7</v>
      </c>
      <c r="B26" s="268" t="s">
        <v>236</v>
      </c>
      <c r="C26" s="269"/>
      <c r="D26" s="269"/>
      <c r="E26" s="269"/>
      <c r="F26" s="269"/>
      <c r="G26" s="269"/>
      <c r="H26" s="269"/>
      <c r="I26" s="269"/>
      <c r="J26" s="269"/>
      <c r="K26" s="269"/>
      <c r="L26" s="269"/>
      <c r="M26" s="269"/>
      <c r="N26" s="269"/>
      <c r="O26" s="269"/>
      <c r="P26" s="269"/>
      <c r="Q26" s="269"/>
      <c r="R26" s="269"/>
      <c r="S26" s="269"/>
      <c r="T26" s="269"/>
      <c r="U26" s="269"/>
      <c r="V26" s="269"/>
      <c r="W26" s="265"/>
      <c r="X26" s="266"/>
      <c r="Y26" s="266"/>
      <c r="Z26" s="266"/>
      <c r="AA26" s="266"/>
      <c r="AB26" s="267"/>
    </row>
    <row r="27" spans="1:28" ht="11.25" customHeight="1">
      <c r="C27" s="108"/>
      <c r="D27" s="114"/>
      <c r="E27" s="114"/>
      <c r="F27" s="114"/>
      <c r="G27" s="114"/>
      <c r="H27" s="114"/>
      <c r="I27" s="114"/>
      <c r="J27" s="114"/>
      <c r="K27" s="114"/>
      <c r="L27" s="114"/>
      <c r="M27" s="114"/>
      <c r="N27" s="114"/>
      <c r="O27" s="114"/>
      <c r="P27" s="114"/>
      <c r="Q27" s="114"/>
      <c r="R27" s="114"/>
      <c r="S27" s="114"/>
      <c r="T27" s="108"/>
      <c r="U27" s="108"/>
      <c r="V27" s="108"/>
      <c r="W27" s="108"/>
      <c r="X27" s="108"/>
      <c r="Y27" s="108"/>
      <c r="Z27" s="108"/>
      <c r="AA27" s="108"/>
      <c r="AB27" s="108"/>
    </row>
    <row r="28" spans="1:28" s="19" customFormat="1" ht="12">
      <c r="A28" s="21" t="s">
        <v>239</v>
      </c>
      <c r="B28" s="21"/>
      <c r="C28" s="21"/>
      <c r="D28" s="21"/>
      <c r="E28" s="21"/>
      <c r="F28" s="21"/>
      <c r="G28" s="21"/>
      <c r="H28" s="21"/>
      <c r="I28" s="21"/>
      <c r="J28" s="21"/>
      <c r="K28" s="21"/>
      <c r="L28" s="21"/>
      <c r="M28" s="21"/>
      <c r="N28" s="21"/>
      <c r="O28" s="21"/>
      <c r="P28" s="21"/>
      <c r="Q28" s="21"/>
      <c r="R28" s="21"/>
    </row>
    <row r="29" spans="1:28" s="19" customFormat="1" ht="12.75" customHeight="1">
      <c r="A29" s="21"/>
      <c r="B29" s="63" t="s">
        <v>240</v>
      </c>
      <c r="C29" s="21"/>
      <c r="D29" s="21"/>
      <c r="E29" s="21"/>
      <c r="F29" s="21"/>
      <c r="G29" s="21"/>
      <c r="H29" s="21"/>
      <c r="I29" s="21"/>
      <c r="J29" s="21"/>
      <c r="K29" s="21"/>
      <c r="L29" s="21"/>
      <c r="M29" s="21"/>
      <c r="N29" s="21"/>
      <c r="O29" s="21"/>
      <c r="P29" s="21"/>
      <c r="Q29" s="21"/>
      <c r="R29" s="21"/>
    </row>
    <row r="30" spans="1:28" ht="19.899999999999999" customHeight="1">
      <c r="A30" s="113"/>
      <c r="B30" s="258" t="s">
        <v>53</v>
      </c>
      <c r="C30" s="258"/>
      <c r="D30" s="258"/>
      <c r="E30" s="258"/>
      <c r="F30" s="258"/>
      <c r="G30" s="258"/>
      <c r="H30" s="258"/>
      <c r="I30" s="258"/>
      <c r="J30" s="258"/>
      <c r="K30" s="258"/>
      <c r="L30" s="258"/>
      <c r="M30" s="258"/>
      <c r="N30" s="258"/>
      <c r="O30" s="258"/>
      <c r="P30" s="258"/>
      <c r="Q30" s="258"/>
      <c r="R30" s="258"/>
      <c r="S30" s="258"/>
      <c r="T30" s="258"/>
      <c r="U30" s="258"/>
      <c r="V30" s="258"/>
      <c r="W30" s="246" t="s">
        <v>244</v>
      </c>
      <c r="X30" s="246"/>
      <c r="Y30" s="246"/>
      <c r="Z30" s="246"/>
      <c r="AA30" s="246"/>
      <c r="AB30" s="246"/>
    </row>
    <row r="31" spans="1:28" ht="22.5" customHeight="1">
      <c r="A31" s="116">
        <v>1</v>
      </c>
      <c r="B31" s="270"/>
      <c r="C31" s="270"/>
      <c r="D31" s="270"/>
      <c r="E31" s="270"/>
      <c r="F31" s="270"/>
      <c r="G31" s="270"/>
      <c r="H31" s="270"/>
      <c r="I31" s="270"/>
      <c r="J31" s="270"/>
      <c r="K31" s="270"/>
      <c r="L31" s="270"/>
      <c r="M31" s="270"/>
      <c r="N31" s="270"/>
      <c r="O31" s="270"/>
      <c r="P31" s="270"/>
      <c r="Q31" s="270"/>
      <c r="R31" s="270"/>
      <c r="S31" s="270"/>
      <c r="T31" s="270"/>
      <c r="U31" s="270"/>
      <c r="V31" s="270"/>
      <c r="W31" s="271"/>
      <c r="X31" s="271"/>
      <c r="Y31" s="271"/>
      <c r="Z31" s="271"/>
      <c r="AA31" s="271"/>
      <c r="AB31" s="271"/>
    </row>
    <row r="32" spans="1:28" ht="22.5" customHeight="1">
      <c r="A32" s="116">
        <v>2</v>
      </c>
      <c r="B32" s="270"/>
      <c r="C32" s="270"/>
      <c r="D32" s="270"/>
      <c r="E32" s="270"/>
      <c r="F32" s="270"/>
      <c r="G32" s="270"/>
      <c r="H32" s="270"/>
      <c r="I32" s="270"/>
      <c r="J32" s="270"/>
      <c r="K32" s="270"/>
      <c r="L32" s="270"/>
      <c r="M32" s="270"/>
      <c r="N32" s="270"/>
      <c r="O32" s="270"/>
      <c r="P32" s="270"/>
      <c r="Q32" s="270"/>
      <c r="R32" s="270"/>
      <c r="S32" s="270"/>
      <c r="T32" s="270"/>
      <c r="U32" s="270"/>
      <c r="V32" s="270"/>
      <c r="W32" s="271"/>
      <c r="X32" s="271"/>
      <c r="Y32" s="271"/>
      <c r="Z32" s="271"/>
      <c r="AA32" s="271"/>
      <c r="AB32" s="271"/>
    </row>
    <row r="33" spans="1:28" ht="22.5" customHeight="1">
      <c r="A33" s="116">
        <v>3</v>
      </c>
      <c r="B33" s="270"/>
      <c r="C33" s="270"/>
      <c r="D33" s="270"/>
      <c r="E33" s="270"/>
      <c r="F33" s="270"/>
      <c r="G33" s="270"/>
      <c r="H33" s="270"/>
      <c r="I33" s="270"/>
      <c r="J33" s="270"/>
      <c r="K33" s="270"/>
      <c r="L33" s="270"/>
      <c r="M33" s="270"/>
      <c r="N33" s="270"/>
      <c r="O33" s="270"/>
      <c r="P33" s="270"/>
      <c r="Q33" s="270"/>
      <c r="R33" s="270"/>
      <c r="S33" s="270"/>
      <c r="T33" s="270"/>
      <c r="U33" s="270"/>
      <c r="V33" s="270"/>
      <c r="W33" s="271"/>
      <c r="X33" s="271"/>
      <c r="Y33" s="271"/>
      <c r="Z33" s="271"/>
      <c r="AA33" s="271"/>
      <c r="AB33" s="271"/>
    </row>
    <row r="34" spans="1:28" ht="6" customHeight="1">
      <c r="F34" s="22"/>
      <c r="S34" s="1"/>
    </row>
    <row r="35" spans="1:28">
      <c r="A35" s="58" t="s">
        <v>241</v>
      </c>
      <c r="B35" s="58"/>
      <c r="C35" s="58"/>
      <c r="D35" s="58"/>
      <c r="E35" s="58"/>
      <c r="F35" s="58"/>
      <c r="G35" s="1"/>
      <c r="H35" s="1"/>
      <c r="I35" s="58"/>
      <c r="J35" s="1"/>
      <c r="K35" s="58"/>
      <c r="L35" s="58"/>
      <c r="M35" s="58"/>
      <c r="N35" s="58"/>
      <c r="O35" s="58"/>
      <c r="P35" s="58"/>
      <c r="Q35" s="58"/>
      <c r="R35" s="1"/>
      <c r="S35" s="1"/>
    </row>
    <row r="36" spans="1:28">
      <c r="A36" s="58"/>
      <c r="B36" s="63" t="s">
        <v>242</v>
      </c>
      <c r="C36" s="58"/>
      <c r="D36" s="58"/>
      <c r="E36" s="58"/>
      <c r="F36" s="58"/>
      <c r="G36" s="1"/>
      <c r="H36" s="1"/>
      <c r="I36" s="58"/>
      <c r="J36" s="1"/>
      <c r="K36" s="58"/>
      <c r="L36" s="58"/>
      <c r="M36" s="58"/>
      <c r="N36" s="58"/>
      <c r="O36" s="58"/>
      <c r="P36" s="58"/>
      <c r="Q36" s="58"/>
      <c r="R36" s="1"/>
      <c r="S36" s="1"/>
    </row>
    <row r="37" spans="1:28" ht="21" customHeight="1">
      <c r="A37" s="113"/>
      <c r="B37" s="258" t="s">
        <v>48</v>
      </c>
      <c r="C37" s="258"/>
      <c r="D37" s="258"/>
      <c r="E37" s="258"/>
      <c r="F37" s="258"/>
      <c r="G37" s="258"/>
      <c r="H37" s="258"/>
      <c r="I37" s="258"/>
      <c r="J37" s="258"/>
      <c r="K37" s="258"/>
      <c r="L37" s="258"/>
      <c r="M37" s="258"/>
      <c r="N37" s="258"/>
      <c r="O37" s="258"/>
      <c r="P37" s="258"/>
      <c r="Q37" s="258"/>
      <c r="R37" s="258"/>
      <c r="S37" s="258"/>
      <c r="T37" s="246" t="s">
        <v>69</v>
      </c>
      <c r="U37" s="246"/>
      <c r="V37" s="246"/>
      <c r="W37" s="246"/>
      <c r="X37" s="246"/>
      <c r="Y37" s="246" t="s">
        <v>52</v>
      </c>
      <c r="Z37" s="246"/>
      <c r="AA37" s="246"/>
      <c r="AB37" s="246"/>
    </row>
    <row r="38" spans="1:28" ht="22.5" customHeight="1">
      <c r="A38" s="116">
        <v>1</v>
      </c>
      <c r="B38" s="258"/>
      <c r="C38" s="258"/>
      <c r="D38" s="258"/>
      <c r="E38" s="258"/>
      <c r="F38" s="258"/>
      <c r="G38" s="258"/>
      <c r="H38" s="258"/>
      <c r="I38" s="258"/>
      <c r="J38" s="258"/>
      <c r="K38" s="258"/>
      <c r="L38" s="258"/>
      <c r="M38" s="258"/>
      <c r="N38" s="258"/>
      <c r="O38" s="258"/>
      <c r="P38" s="258"/>
      <c r="Q38" s="258"/>
      <c r="R38" s="258"/>
      <c r="S38" s="258"/>
      <c r="T38" s="276"/>
      <c r="U38" s="276"/>
      <c r="V38" s="276"/>
      <c r="W38" s="276"/>
      <c r="X38" s="276"/>
      <c r="Y38" s="277"/>
      <c r="Z38" s="277"/>
      <c r="AA38" s="277"/>
      <c r="AB38" s="277"/>
    </row>
    <row r="39" spans="1:28" ht="22.5" customHeight="1">
      <c r="A39" s="116">
        <v>2</v>
      </c>
      <c r="B39" s="258"/>
      <c r="C39" s="258"/>
      <c r="D39" s="258"/>
      <c r="E39" s="258"/>
      <c r="F39" s="258"/>
      <c r="G39" s="258"/>
      <c r="H39" s="258"/>
      <c r="I39" s="258"/>
      <c r="J39" s="258"/>
      <c r="K39" s="258"/>
      <c r="L39" s="258"/>
      <c r="M39" s="258"/>
      <c r="N39" s="258"/>
      <c r="O39" s="258"/>
      <c r="P39" s="258"/>
      <c r="Q39" s="258"/>
      <c r="R39" s="258"/>
      <c r="S39" s="258"/>
      <c r="T39" s="276"/>
      <c r="U39" s="276"/>
      <c r="V39" s="276"/>
      <c r="W39" s="276"/>
      <c r="X39" s="276"/>
      <c r="Y39" s="277"/>
      <c r="Z39" s="277"/>
      <c r="AA39" s="277"/>
      <c r="AB39" s="277"/>
    </row>
    <row r="40" spans="1:28" ht="22.5" customHeight="1">
      <c r="A40" s="116">
        <v>3</v>
      </c>
      <c r="B40" s="258"/>
      <c r="C40" s="258"/>
      <c r="D40" s="258"/>
      <c r="E40" s="258"/>
      <c r="F40" s="258"/>
      <c r="G40" s="258"/>
      <c r="H40" s="258"/>
      <c r="I40" s="258"/>
      <c r="J40" s="258"/>
      <c r="K40" s="258"/>
      <c r="L40" s="258"/>
      <c r="M40" s="258"/>
      <c r="N40" s="258"/>
      <c r="O40" s="258"/>
      <c r="P40" s="258"/>
      <c r="Q40" s="258"/>
      <c r="R40" s="258"/>
      <c r="S40" s="258"/>
      <c r="T40" s="276"/>
      <c r="U40" s="276"/>
      <c r="V40" s="276"/>
      <c r="W40" s="276"/>
      <c r="X40" s="276"/>
      <c r="Y40" s="277"/>
      <c r="Z40" s="277"/>
      <c r="AA40" s="277"/>
      <c r="AB40" s="277"/>
    </row>
    <row r="41" spans="1:28" ht="6" customHeight="1">
      <c r="F41" s="22"/>
      <c r="S41" s="1"/>
    </row>
    <row r="42" spans="1:28">
      <c r="A42" s="58" t="s">
        <v>280</v>
      </c>
      <c r="B42" s="58"/>
      <c r="C42" s="58"/>
      <c r="D42" s="58"/>
      <c r="E42" s="58"/>
      <c r="F42" s="58"/>
      <c r="G42" s="1"/>
      <c r="H42" s="1"/>
      <c r="I42" s="58"/>
      <c r="J42" s="1"/>
      <c r="K42" s="58"/>
      <c r="L42" s="58"/>
      <c r="M42" s="58"/>
      <c r="N42" s="58"/>
      <c r="O42" s="58"/>
      <c r="P42" s="58"/>
      <c r="Q42" s="58"/>
      <c r="R42" s="1"/>
      <c r="S42" s="1"/>
    </row>
    <row r="43" spans="1:28">
      <c r="A43" s="58"/>
      <c r="B43" s="63" t="s">
        <v>281</v>
      </c>
      <c r="C43" s="58"/>
      <c r="D43" s="58"/>
      <c r="E43" s="58"/>
      <c r="F43" s="58"/>
      <c r="G43" s="1"/>
      <c r="H43" s="1"/>
      <c r="I43" s="58"/>
      <c r="J43" s="1"/>
      <c r="K43" s="58"/>
      <c r="L43" s="58"/>
      <c r="M43" s="58"/>
      <c r="N43" s="58"/>
      <c r="O43" s="58"/>
      <c r="P43" s="58"/>
      <c r="Q43" s="58"/>
      <c r="R43" s="1"/>
      <c r="S43" s="1"/>
    </row>
    <row r="44" spans="1:28" ht="21" customHeight="1">
      <c r="A44" s="113"/>
      <c r="B44" s="247" t="s">
        <v>48</v>
      </c>
      <c r="C44" s="248"/>
      <c r="D44" s="248"/>
      <c r="E44" s="248"/>
      <c r="F44" s="248"/>
      <c r="G44" s="248"/>
      <c r="H44" s="248"/>
      <c r="I44" s="248"/>
      <c r="J44" s="248"/>
      <c r="K44" s="248"/>
      <c r="L44" s="248"/>
      <c r="M44" s="248"/>
      <c r="N44" s="248"/>
      <c r="O44" s="248"/>
      <c r="P44" s="248"/>
      <c r="Q44" s="248"/>
      <c r="R44" s="248"/>
      <c r="S44" s="248"/>
      <c r="T44" s="248"/>
      <c r="U44" s="230"/>
      <c r="V44" s="249" t="s">
        <v>52</v>
      </c>
      <c r="W44" s="250"/>
      <c r="X44" s="250"/>
      <c r="Y44" s="250"/>
      <c r="Z44" s="250"/>
      <c r="AA44" s="250"/>
      <c r="AB44" s="251"/>
    </row>
    <row r="45" spans="1:28" ht="22.5" customHeight="1">
      <c r="A45" s="116">
        <v>1</v>
      </c>
      <c r="B45" s="247"/>
      <c r="C45" s="248"/>
      <c r="D45" s="248"/>
      <c r="E45" s="248"/>
      <c r="F45" s="248"/>
      <c r="G45" s="248"/>
      <c r="H45" s="248"/>
      <c r="I45" s="248"/>
      <c r="J45" s="248"/>
      <c r="K45" s="248"/>
      <c r="L45" s="248"/>
      <c r="M45" s="248"/>
      <c r="N45" s="248"/>
      <c r="O45" s="248"/>
      <c r="P45" s="248"/>
      <c r="Q45" s="248"/>
      <c r="R45" s="248"/>
      <c r="S45" s="248"/>
      <c r="T45" s="248"/>
      <c r="U45" s="230"/>
      <c r="V45" s="272"/>
      <c r="W45" s="273"/>
      <c r="X45" s="273"/>
      <c r="Y45" s="273"/>
      <c r="Z45" s="273"/>
      <c r="AA45" s="273"/>
      <c r="AB45" s="274"/>
    </row>
    <row r="46" spans="1:28" ht="11.25" customHeight="1"/>
    <row r="47" spans="1:28" s="2" customFormat="1" ht="11.25">
      <c r="A47" s="63" t="s">
        <v>282</v>
      </c>
      <c r="B47" s="115"/>
      <c r="C47" s="115"/>
      <c r="D47" s="115"/>
      <c r="E47" s="115"/>
      <c r="F47" s="115"/>
      <c r="G47" s="115"/>
      <c r="H47" s="115"/>
      <c r="I47" s="115"/>
      <c r="J47" s="115"/>
      <c r="K47" s="115"/>
      <c r="L47" s="115"/>
      <c r="M47" s="115"/>
      <c r="N47" s="115"/>
      <c r="O47" s="115"/>
      <c r="P47" s="115"/>
      <c r="Q47" s="115"/>
      <c r="R47" s="115"/>
      <c r="S47" s="115"/>
    </row>
    <row r="48" spans="1:28" s="2" customFormat="1" ht="11.25">
      <c r="A48" s="63" t="s">
        <v>283</v>
      </c>
      <c r="B48" s="115"/>
      <c r="C48" s="115"/>
      <c r="D48" s="115"/>
      <c r="E48" s="115"/>
      <c r="F48" s="115"/>
      <c r="G48" s="115"/>
      <c r="H48" s="115"/>
      <c r="I48" s="115"/>
      <c r="J48" s="115"/>
      <c r="K48" s="115"/>
      <c r="L48" s="115"/>
      <c r="M48" s="115"/>
      <c r="N48" s="115"/>
      <c r="O48" s="115"/>
      <c r="P48" s="115"/>
      <c r="Q48" s="115"/>
      <c r="R48" s="115"/>
      <c r="S48" s="115"/>
    </row>
    <row r="49" spans="1:28" ht="13.5" customHeight="1">
      <c r="A49" s="275" t="s">
        <v>284</v>
      </c>
      <c r="B49" s="275"/>
      <c r="C49" s="275"/>
      <c r="D49" s="275"/>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row>
    <row r="50" spans="1:28">
      <c r="A50" s="275"/>
      <c r="B50" s="275"/>
      <c r="C50" s="275"/>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row>
    <row r="51" spans="1:28">
      <c r="A51" s="275"/>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row>
  </sheetData>
  <mergeCells count="60">
    <mergeCell ref="A49:AB51"/>
    <mergeCell ref="B38:S38"/>
    <mergeCell ref="T38:X38"/>
    <mergeCell ref="Y38:AB38"/>
    <mergeCell ref="B44:U44"/>
    <mergeCell ref="V44:AB44"/>
    <mergeCell ref="B40:S40"/>
    <mergeCell ref="T40:X40"/>
    <mergeCell ref="Y40:AB40"/>
    <mergeCell ref="B39:S39"/>
    <mergeCell ref="T39:X39"/>
    <mergeCell ref="Y39:AB39"/>
    <mergeCell ref="W32:AB32"/>
    <mergeCell ref="B33:V33"/>
    <mergeCell ref="W33:AB33"/>
    <mergeCell ref="B45:U45"/>
    <mergeCell ref="V45:AB45"/>
    <mergeCell ref="B23:V23"/>
    <mergeCell ref="W23:AB23"/>
    <mergeCell ref="B24:V24"/>
    <mergeCell ref="W24:AB24"/>
    <mergeCell ref="B37:S37"/>
    <mergeCell ref="T37:X37"/>
    <mergeCell ref="Y37:AB37"/>
    <mergeCell ref="B25:V25"/>
    <mergeCell ref="W25:AB25"/>
    <mergeCell ref="B30:V30"/>
    <mergeCell ref="W30:AB30"/>
    <mergeCell ref="B26:V26"/>
    <mergeCell ref="W26:AB26"/>
    <mergeCell ref="B31:V31"/>
    <mergeCell ref="W31:AB31"/>
    <mergeCell ref="B32:V32"/>
    <mergeCell ref="B20:V20"/>
    <mergeCell ref="W20:AB20"/>
    <mergeCell ref="B21:V21"/>
    <mergeCell ref="W21:AB21"/>
    <mergeCell ref="B22:V22"/>
    <mergeCell ref="W22:AB22"/>
    <mergeCell ref="Y12:Z12"/>
    <mergeCell ref="Y13:Z13"/>
    <mergeCell ref="Y14:Z14"/>
    <mergeCell ref="B19:V19"/>
    <mergeCell ref="W19:AB19"/>
    <mergeCell ref="B14:F14"/>
    <mergeCell ref="G14:S14"/>
    <mergeCell ref="T14:X14"/>
    <mergeCell ref="B12:F12"/>
    <mergeCell ref="G12:S12"/>
    <mergeCell ref="T12:X12"/>
    <mergeCell ref="B13:F13"/>
    <mergeCell ref="G13:S13"/>
    <mergeCell ref="T13:X13"/>
    <mergeCell ref="R1:AB1"/>
    <mergeCell ref="D4:Z5"/>
    <mergeCell ref="F7:P7"/>
    <mergeCell ref="B11:F11"/>
    <mergeCell ref="G11:S11"/>
    <mergeCell ref="T11:X11"/>
    <mergeCell ref="Y11:Z11"/>
  </mergeCells>
  <phoneticPr fontId="3"/>
  <dataValidations count="1">
    <dataValidation imeMode="off" allowBlank="1" showInputMessage="1" showErrorMessage="1" sqref="W30 X16:AA18 Y27:AB27 W19 V44 X28:AA29 Y15:AB15 X35:AA36 Y37:AB40 X42:AA43 Y12:Y14" xr:uid="{97199036-B796-413B-9CEE-E60E2EBF6C85}"/>
  </dataValidations>
  <printOptions horizontalCentered="1"/>
  <pageMargins left="0.78740157480314965" right="0.55118110236220474" top="0.59055118110236227" bottom="0.59055118110236227"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6ACF8-3F55-4CCC-AD85-62DA283AFF24}">
  <sheetPr>
    <pageSetUpPr fitToPage="1"/>
  </sheetPr>
  <dimension ref="A1:AI57"/>
  <sheetViews>
    <sheetView showGridLines="0" showRowColHeaders="0" showZeros="0" zoomScaleNormal="100" zoomScaleSheetLayoutView="142" workbookViewId="0">
      <selection activeCell="C7" sqref="C7:AE8"/>
    </sheetView>
  </sheetViews>
  <sheetFormatPr defaultColWidth="9" defaultRowHeight="13.5"/>
  <cols>
    <col min="1" max="1" width="1.875" style="21" customWidth="1"/>
    <col min="2" max="10" width="3" style="21" customWidth="1"/>
    <col min="11" max="11" width="5.375" style="21" customWidth="1"/>
    <col min="12" max="19" width="2.5" style="21" customWidth="1"/>
    <col min="20" max="32" width="2.5" style="1" customWidth="1"/>
    <col min="33" max="35" width="2.25" style="1" customWidth="1"/>
    <col min="36" max="16384" width="9" style="1"/>
  </cols>
  <sheetData>
    <row r="1" spans="1:33" s="2" customFormat="1" ht="12" customHeight="1">
      <c r="A1" s="129" t="s">
        <v>9</v>
      </c>
      <c r="B1" s="129"/>
      <c r="C1" s="129"/>
      <c r="D1" s="129"/>
      <c r="E1" s="129"/>
      <c r="F1" s="130"/>
      <c r="G1" s="129"/>
      <c r="H1" s="129"/>
      <c r="I1" s="129"/>
      <c r="J1" s="129"/>
      <c r="K1" s="129"/>
      <c r="L1" s="129"/>
      <c r="M1" s="129"/>
      <c r="N1" s="129"/>
      <c r="O1" s="129"/>
      <c r="P1" s="129"/>
      <c r="Q1" s="129"/>
      <c r="R1" s="129"/>
      <c r="S1" s="129"/>
      <c r="T1" s="131"/>
      <c r="U1" s="129"/>
      <c r="V1" s="129"/>
      <c r="W1" s="129"/>
      <c r="X1" s="129"/>
      <c r="Y1" s="129"/>
      <c r="Z1" s="129"/>
      <c r="AA1" s="129"/>
      <c r="AB1" s="129"/>
      <c r="AC1" s="129"/>
      <c r="AD1" s="129"/>
      <c r="AE1" s="132"/>
      <c r="AF1" s="133"/>
      <c r="AG1" s="134" t="s">
        <v>196</v>
      </c>
    </row>
    <row r="2" spans="1:33" ht="12" customHeight="1">
      <c r="A2" s="135"/>
      <c r="B2" s="135"/>
      <c r="C2" s="135"/>
      <c r="D2" s="135"/>
      <c r="E2" s="135"/>
      <c r="F2" s="135"/>
      <c r="G2" s="135"/>
      <c r="H2" s="135"/>
      <c r="I2" s="135"/>
      <c r="J2" s="135"/>
      <c r="K2" s="135"/>
      <c r="L2" s="135"/>
      <c r="M2" s="135"/>
      <c r="N2" s="135"/>
      <c r="O2" s="135"/>
      <c r="P2" s="135"/>
      <c r="Q2" s="135"/>
      <c r="R2" s="135"/>
      <c r="S2" s="129"/>
      <c r="T2" s="129"/>
      <c r="U2" s="129"/>
      <c r="V2" s="129"/>
      <c r="W2" s="129"/>
      <c r="X2" s="129"/>
      <c r="Y2" s="129"/>
      <c r="Z2" s="129"/>
      <c r="AA2" s="129"/>
      <c r="AB2" s="129"/>
      <c r="AC2" s="129"/>
      <c r="AD2" s="129"/>
      <c r="AE2" s="129"/>
      <c r="AF2" s="104"/>
      <c r="AG2" s="133" t="s">
        <v>197</v>
      </c>
    </row>
    <row r="3" spans="1:33" ht="12" customHeight="1">
      <c r="A3" s="58"/>
      <c r="B3" s="58"/>
      <c r="C3" s="58"/>
      <c r="D3" s="58"/>
      <c r="E3" s="58"/>
      <c r="F3" s="58"/>
      <c r="G3" s="58"/>
      <c r="H3" s="58"/>
      <c r="I3" s="58"/>
      <c r="J3" s="58"/>
      <c r="K3" s="58"/>
      <c r="L3" s="58"/>
      <c r="M3" s="58"/>
      <c r="N3" s="58"/>
      <c r="O3" s="58"/>
      <c r="P3" s="58"/>
      <c r="Q3" s="58"/>
      <c r="R3" s="58"/>
      <c r="S3" s="63"/>
      <c r="T3" s="63"/>
      <c r="U3" s="63"/>
      <c r="V3" s="63"/>
      <c r="W3" s="63"/>
      <c r="X3" s="63"/>
      <c r="Y3" s="63"/>
      <c r="Z3" s="63"/>
      <c r="AA3" s="63"/>
      <c r="AB3" s="63"/>
      <c r="AC3" s="63"/>
      <c r="AD3" s="63"/>
      <c r="AE3" s="63"/>
      <c r="AF3" s="26"/>
      <c r="AG3" s="136"/>
    </row>
    <row r="4" spans="1:33" ht="12" customHeight="1">
      <c r="A4" s="58"/>
      <c r="B4" s="137" t="s">
        <v>289</v>
      </c>
      <c r="C4" s="58"/>
      <c r="D4" s="58"/>
      <c r="E4" s="58"/>
      <c r="F4" s="58"/>
      <c r="G4" s="58"/>
      <c r="H4" s="58"/>
      <c r="I4" s="58"/>
      <c r="J4" s="58"/>
      <c r="K4" s="58"/>
      <c r="L4" s="58"/>
      <c r="M4" s="58"/>
      <c r="N4" s="58"/>
      <c r="O4" s="58"/>
      <c r="P4" s="58"/>
      <c r="Q4" s="58"/>
      <c r="R4" s="58"/>
      <c r="S4" s="63"/>
      <c r="T4" s="63"/>
      <c r="U4" s="63"/>
      <c r="V4" s="63"/>
      <c r="W4" s="63"/>
      <c r="X4" s="63"/>
      <c r="Y4" s="63"/>
      <c r="Z4" s="63"/>
      <c r="AA4" s="63"/>
      <c r="AB4" s="63"/>
      <c r="AC4" s="63"/>
      <c r="AD4" s="63"/>
      <c r="AE4" s="63"/>
      <c r="AF4" s="26"/>
      <c r="AG4" s="136"/>
    </row>
    <row r="5" spans="1:33" ht="12" customHeight="1">
      <c r="A5" s="58"/>
      <c r="B5" s="58"/>
      <c r="C5" s="58"/>
      <c r="D5" s="58"/>
      <c r="E5" s="58"/>
      <c r="F5" s="58"/>
      <c r="G5" s="58"/>
      <c r="H5" s="58"/>
      <c r="I5" s="58"/>
      <c r="J5" s="58"/>
      <c r="K5" s="58"/>
      <c r="L5" s="58"/>
      <c r="M5" s="58"/>
      <c r="N5" s="58"/>
      <c r="O5" s="58"/>
      <c r="P5" s="58"/>
      <c r="Q5" s="58"/>
      <c r="R5" s="58"/>
      <c r="S5" s="63"/>
      <c r="T5" s="63"/>
      <c r="U5" s="63"/>
      <c r="V5" s="63"/>
      <c r="W5" s="63"/>
      <c r="X5" s="63"/>
      <c r="Y5" s="63"/>
      <c r="Z5" s="63"/>
      <c r="AA5" s="63"/>
      <c r="AB5" s="63"/>
      <c r="AC5" s="63"/>
      <c r="AD5" s="63"/>
      <c r="AE5" s="63"/>
      <c r="AF5" s="26"/>
      <c r="AG5" s="136"/>
    </row>
    <row r="6" spans="1:33" ht="9" customHeight="1">
      <c r="A6" s="58"/>
      <c r="B6" s="58"/>
      <c r="C6" s="58"/>
      <c r="D6" s="58"/>
      <c r="E6" s="58"/>
      <c r="F6" s="58"/>
      <c r="G6" s="58"/>
      <c r="H6" s="58"/>
      <c r="I6" s="58"/>
      <c r="J6" s="58"/>
      <c r="K6" s="58"/>
      <c r="L6" s="58"/>
      <c r="M6" s="58"/>
      <c r="N6" s="58"/>
      <c r="O6" s="58"/>
      <c r="P6" s="58"/>
      <c r="Q6" s="58"/>
      <c r="R6" s="58"/>
      <c r="S6" s="136"/>
    </row>
    <row r="7" spans="1:33" ht="15" customHeight="1">
      <c r="A7" s="58"/>
      <c r="B7" s="58"/>
      <c r="C7" s="286" t="s">
        <v>220</v>
      </c>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8"/>
      <c r="AF7" s="138"/>
    </row>
    <row r="8" spans="1:33" ht="15" customHeight="1">
      <c r="A8" s="58"/>
      <c r="B8" s="58"/>
      <c r="C8" s="289"/>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1"/>
      <c r="AF8" s="138"/>
    </row>
    <row r="9" spans="1:33" ht="11.25" customHeight="1">
      <c r="A9" s="58"/>
      <c r="B9" s="58"/>
      <c r="C9" s="58"/>
      <c r="D9" s="58"/>
      <c r="E9" s="58"/>
      <c r="F9" s="139"/>
      <c r="G9" s="58"/>
      <c r="H9" s="58"/>
      <c r="I9" s="58"/>
      <c r="J9" s="58"/>
      <c r="K9" s="58"/>
      <c r="L9" s="58"/>
      <c r="M9" s="58"/>
      <c r="N9" s="58"/>
      <c r="O9" s="58"/>
      <c r="P9" s="58"/>
      <c r="Q9" s="58"/>
      <c r="R9" s="58"/>
      <c r="S9" s="58"/>
    </row>
    <row r="10" spans="1:33" ht="24" customHeight="1">
      <c r="A10" s="58"/>
      <c r="B10" s="292" t="s">
        <v>34</v>
      </c>
      <c r="C10" s="293"/>
      <c r="D10" s="294"/>
      <c r="E10" s="295">
        <f>'１'!F12</f>
        <v>0</v>
      </c>
      <c r="F10" s="296"/>
      <c r="G10" s="296"/>
      <c r="H10" s="296"/>
      <c r="I10" s="296"/>
      <c r="J10" s="296"/>
      <c r="K10" s="296"/>
      <c r="L10" s="296"/>
      <c r="M10" s="296"/>
      <c r="N10" s="296"/>
      <c r="O10" s="297"/>
      <c r="P10" s="140"/>
      <c r="Q10" s="141" t="s">
        <v>60</v>
      </c>
      <c r="R10" s="1"/>
      <c r="S10" s="58"/>
      <c r="X10" s="142"/>
      <c r="AD10" s="142"/>
    </row>
    <row r="11" spans="1:33" ht="9" customHeight="1">
      <c r="A11" s="58"/>
      <c r="B11" s="63"/>
      <c r="C11" s="63"/>
      <c r="D11" s="63"/>
      <c r="E11" s="58"/>
      <c r="F11" s="139"/>
      <c r="G11" s="58"/>
      <c r="H11" s="58"/>
      <c r="I11" s="58"/>
      <c r="J11" s="58"/>
      <c r="K11" s="58"/>
      <c r="L11" s="58"/>
      <c r="M11" s="58"/>
      <c r="N11" s="58"/>
      <c r="O11" s="58"/>
      <c r="P11" s="58"/>
      <c r="Q11" s="58"/>
      <c r="R11" s="58"/>
      <c r="S11" s="58"/>
    </row>
    <row r="12" spans="1:33" ht="10.5" customHeight="1">
      <c r="A12" s="58"/>
      <c r="B12" s="58"/>
      <c r="C12" s="58"/>
      <c r="D12" s="58"/>
      <c r="E12" s="58"/>
      <c r="F12" s="139"/>
      <c r="G12" s="58"/>
      <c r="H12" s="58"/>
      <c r="I12" s="58"/>
      <c r="J12" s="58"/>
      <c r="K12" s="58"/>
      <c r="L12" s="58"/>
      <c r="M12" s="58"/>
      <c r="N12" s="58"/>
      <c r="O12" s="58"/>
      <c r="P12" s="58"/>
      <c r="Q12" s="58"/>
      <c r="R12" s="58"/>
      <c r="S12" s="58"/>
    </row>
    <row r="13" spans="1:33" ht="15" customHeight="1">
      <c r="A13" s="58"/>
      <c r="B13" s="298"/>
      <c r="C13" s="299"/>
      <c r="D13" s="299"/>
      <c r="E13" s="299"/>
      <c r="F13" s="299"/>
      <c r="G13" s="299"/>
      <c r="H13" s="299"/>
      <c r="I13" s="299"/>
      <c r="J13" s="299"/>
      <c r="K13" s="299"/>
      <c r="L13" s="302" t="s">
        <v>11</v>
      </c>
      <c r="M13" s="303"/>
      <c r="N13" s="303"/>
      <c r="O13" s="303"/>
      <c r="P13" s="303"/>
      <c r="Q13" s="303"/>
      <c r="R13" s="303"/>
      <c r="S13" s="303"/>
      <c r="T13" s="304"/>
      <c r="U13" s="303" t="s">
        <v>57</v>
      </c>
      <c r="V13" s="303"/>
      <c r="W13" s="303"/>
      <c r="X13" s="303"/>
      <c r="Y13" s="303"/>
      <c r="Z13" s="303"/>
      <c r="AA13" s="303"/>
      <c r="AB13" s="303"/>
      <c r="AC13" s="304"/>
      <c r="AD13" s="302" t="s">
        <v>30</v>
      </c>
      <c r="AE13" s="305"/>
      <c r="AF13" s="306"/>
    </row>
    <row r="14" spans="1:33" ht="22.5" customHeight="1">
      <c r="A14" s="58"/>
      <c r="B14" s="300"/>
      <c r="C14" s="301"/>
      <c r="D14" s="301"/>
      <c r="E14" s="301"/>
      <c r="F14" s="301"/>
      <c r="G14" s="301"/>
      <c r="H14" s="301"/>
      <c r="I14" s="301"/>
      <c r="J14" s="301"/>
      <c r="K14" s="301"/>
      <c r="L14" s="307" t="s">
        <v>192</v>
      </c>
      <c r="M14" s="308"/>
      <c r="N14" s="309"/>
      <c r="O14" s="307" t="s">
        <v>193</v>
      </c>
      <c r="P14" s="308"/>
      <c r="Q14" s="309"/>
      <c r="R14" s="307" t="s">
        <v>71</v>
      </c>
      <c r="S14" s="308"/>
      <c r="T14" s="309"/>
      <c r="U14" s="307" t="s">
        <v>192</v>
      </c>
      <c r="V14" s="308"/>
      <c r="W14" s="309"/>
      <c r="X14" s="307" t="s">
        <v>193</v>
      </c>
      <c r="Y14" s="310"/>
      <c r="Z14" s="311"/>
      <c r="AA14" s="307" t="s">
        <v>71</v>
      </c>
      <c r="AB14" s="308"/>
      <c r="AC14" s="309"/>
      <c r="AD14" s="312" t="s">
        <v>72</v>
      </c>
      <c r="AE14" s="313"/>
      <c r="AF14" s="314"/>
    </row>
    <row r="15" spans="1:33" ht="16.5" customHeight="1">
      <c r="A15" s="58"/>
      <c r="B15" s="144" t="s">
        <v>73</v>
      </c>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6"/>
    </row>
    <row r="16" spans="1:33" ht="16.5" customHeight="1">
      <c r="A16" s="58"/>
      <c r="B16" s="315" t="s">
        <v>74</v>
      </c>
      <c r="C16" s="316"/>
      <c r="D16" s="316"/>
      <c r="E16" s="316"/>
      <c r="F16" s="316"/>
      <c r="G16" s="316"/>
      <c r="H16" s="316"/>
      <c r="I16" s="316"/>
      <c r="J16" s="316"/>
      <c r="K16" s="316"/>
      <c r="L16" s="317"/>
      <c r="M16" s="318"/>
      <c r="N16" s="319"/>
      <c r="O16" s="320"/>
      <c r="P16" s="321"/>
      <c r="Q16" s="322"/>
      <c r="R16" s="317"/>
      <c r="S16" s="318"/>
      <c r="T16" s="319"/>
      <c r="U16" s="323"/>
      <c r="V16" s="318"/>
      <c r="W16" s="319"/>
      <c r="X16" s="320"/>
      <c r="Y16" s="321"/>
      <c r="Z16" s="322"/>
      <c r="AA16" s="323"/>
      <c r="AB16" s="318"/>
      <c r="AC16" s="319"/>
      <c r="AD16" s="324">
        <f>(L16*1.4)+(U16*2)</f>
        <v>0</v>
      </c>
      <c r="AE16" s="325"/>
      <c r="AF16" s="326"/>
    </row>
    <row r="17" spans="1:32" ht="16.5" customHeight="1">
      <c r="A17" s="58"/>
      <c r="B17" s="315" t="s">
        <v>75</v>
      </c>
      <c r="C17" s="316"/>
      <c r="D17" s="316"/>
      <c r="E17" s="316"/>
      <c r="F17" s="316"/>
      <c r="G17" s="316"/>
      <c r="H17" s="316"/>
      <c r="I17" s="316"/>
      <c r="J17" s="316"/>
      <c r="K17" s="316"/>
      <c r="L17" s="317"/>
      <c r="M17" s="318"/>
      <c r="N17" s="319"/>
      <c r="O17" s="320"/>
      <c r="P17" s="321"/>
      <c r="Q17" s="322"/>
      <c r="R17" s="317"/>
      <c r="S17" s="318"/>
      <c r="T17" s="319"/>
      <c r="U17" s="323"/>
      <c r="V17" s="318"/>
      <c r="W17" s="319"/>
      <c r="X17" s="320"/>
      <c r="Y17" s="321"/>
      <c r="Z17" s="322"/>
      <c r="AA17" s="323"/>
      <c r="AB17" s="318"/>
      <c r="AC17" s="319"/>
      <c r="AD17" s="324">
        <f t="shared" ref="AD17:AD21" si="0">(L17*1.4)+(U17*2)</f>
        <v>0</v>
      </c>
      <c r="AE17" s="325"/>
      <c r="AF17" s="326"/>
    </row>
    <row r="18" spans="1:32" ht="16.5" customHeight="1">
      <c r="A18" s="58"/>
      <c r="B18" s="315" t="s">
        <v>76</v>
      </c>
      <c r="C18" s="316"/>
      <c r="D18" s="316"/>
      <c r="E18" s="316"/>
      <c r="F18" s="316"/>
      <c r="G18" s="316"/>
      <c r="H18" s="316"/>
      <c r="I18" s="316"/>
      <c r="J18" s="316"/>
      <c r="K18" s="316"/>
      <c r="L18" s="317"/>
      <c r="M18" s="318"/>
      <c r="N18" s="319"/>
      <c r="O18" s="320"/>
      <c r="P18" s="321"/>
      <c r="Q18" s="322"/>
      <c r="R18" s="317"/>
      <c r="S18" s="318"/>
      <c r="T18" s="319"/>
      <c r="U18" s="323"/>
      <c r="V18" s="318"/>
      <c r="W18" s="319"/>
      <c r="X18" s="320"/>
      <c r="Y18" s="321"/>
      <c r="Z18" s="322"/>
      <c r="AA18" s="323"/>
      <c r="AB18" s="318"/>
      <c r="AC18" s="319"/>
      <c r="AD18" s="324">
        <f>(L18*1.4)+(U18*2)</f>
        <v>0</v>
      </c>
      <c r="AE18" s="325"/>
      <c r="AF18" s="326"/>
    </row>
    <row r="19" spans="1:32" ht="16.5" customHeight="1">
      <c r="A19" s="58"/>
      <c r="B19" s="315" t="s">
        <v>77</v>
      </c>
      <c r="C19" s="316"/>
      <c r="D19" s="316"/>
      <c r="E19" s="316"/>
      <c r="F19" s="316"/>
      <c r="G19" s="316"/>
      <c r="H19" s="316"/>
      <c r="I19" s="316"/>
      <c r="J19" s="316"/>
      <c r="K19" s="316"/>
      <c r="L19" s="317"/>
      <c r="M19" s="318"/>
      <c r="N19" s="319"/>
      <c r="O19" s="320"/>
      <c r="P19" s="321"/>
      <c r="Q19" s="322"/>
      <c r="R19" s="317"/>
      <c r="S19" s="318"/>
      <c r="T19" s="319"/>
      <c r="U19" s="323"/>
      <c r="V19" s="318"/>
      <c r="W19" s="319"/>
      <c r="X19" s="320"/>
      <c r="Y19" s="321"/>
      <c r="Z19" s="322"/>
      <c r="AA19" s="323"/>
      <c r="AB19" s="318"/>
      <c r="AC19" s="319"/>
      <c r="AD19" s="324">
        <f t="shared" si="0"/>
        <v>0</v>
      </c>
      <c r="AE19" s="325"/>
      <c r="AF19" s="326"/>
    </row>
    <row r="20" spans="1:32" ht="16.5" customHeight="1">
      <c r="A20" s="58"/>
      <c r="B20" s="315" t="s">
        <v>78</v>
      </c>
      <c r="C20" s="316"/>
      <c r="D20" s="316"/>
      <c r="E20" s="316"/>
      <c r="F20" s="316"/>
      <c r="G20" s="316"/>
      <c r="H20" s="316"/>
      <c r="I20" s="316"/>
      <c r="J20" s="316"/>
      <c r="K20" s="316"/>
      <c r="L20" s="317"/>
      <c r="M20" s="318"/>
      <c r="N20" s="319"/>
      <c r="O20" s="320"/>
      <c r="P20" s="321"/>
      <c r="Q20" s="322"/>
      <c r="R20" s="317"/>
      <c r="S20" s="318"/>
      <c r="T20" s="319"/>
      <c r="U20" s="323"/>
      <c r="V20" s="318"/>
      <c r="W20" s="319"/>
      <c r="X20" s="320"/>
      <c r="Y20" s="321"/>
      <c r="Z20" s="322"/>
      <c r="AA20" s="323"/>
      <c r="AB20" s="318"/>
      <c r="AC20" s="319"/>
      <c r="AD20" s="324">
        <f t="shared" si="0"/>
        <v>0</v>
      </c>
      <c r="AE20" s="325"/>
      <c r="AF20" s="326"/>
    </row>
    <row r="21" spans="1:32" ht="16.5" customHeight="1">
      <c r="A21" s="58"/>
      <c r="B21" s="327" t="s">
        <v>79</v>
      </c>
      <c r="C21" s="328"/>
      <c r="D21" s="328"/>
      <c r="E21" s="328"/>
      <c r="F21" s="328"/>
      <c r="G21" s="328"/>
      <c r="H21" s="328"/>
      <c r="I21" s="328"/>
      <c r="J21" s="328"/>
      <c r="K21" s="328"/>
      <c r="L21" s="317"/>
      <c r="M21" s="318"/>
      <c r="N21" s="319"/>
      <c r="O21" s="320"/>
      <c r="P21" s="321"/>
      <c r="Q21" s="322"/>
      <c r="R21" s="317"/>
      <c r="S21" s="318"/>
      <c r="T21" s="319"/>
      <c r="U21" s="323"/>
      <c r="V21" s="318"/>
      <c r="W21" s="319"/>
      <c r="X21" s="320"/>
      <c r="Y21" s="321"/>
      <c r="Z21" s="322"/>
      <c r="AA21" s="323"/>
      <c r="AB21" s="318"/>
      <c r="AC21" s="319"/>
      <c r="AD21" s="324">
        <f t="shared" si="0"/>
        <v>0</v>
      </c>
      <c r="AE21" s="325"/>
      <c r="AF21" s="326"/>
    </row>
    <row r="22" spans="1:32" ht="16.5" customHeight="1">
      <c r="A22" s="58"/>
      <c r="B22" s="148" t="s">
        <v>80</v>
      </c>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50"/>
    </row>
    <row r="23" spans="1:32" ht="16.5" customHeight="1">
      <c r="A23" s="58"/>
      <c r="B23" s="315" t="s">
        <v>81</v>
      </c>
      <c r="C23" s="329"/>
      <c r="D23" s="329"/>
      <c r="E23" s="329"/>
      <c r="F23" s="329"/>
      <c r="G23" s="329"/>
      <c r="H23" s="329"/>
      <c r="I23" s="329"/>
      <c r="J23" s="151"/>
      <c r="K23" s="143"/>
      <c r="L23" s="317"/>
      <c r="M23" s="318"/>
      <c r="N23" s="319"/>
      <c r="O23" s="317"/>
      <c r="P23" s="318"/>
      <c r="Q23" s="319"/>
      <c r="R23" s="317"/>
      <c r="S23" s="318"/>
      <c r="T23" s="319"/>
      <c r="U23" s="323"/>
      <c r="V23" s="318"/>
      <c r="W23" s="319"/>
      <c r="X23" s="320"/>
      <c r="Y23" s="321"/>
      <c r="Z23" s="322"/>
      <c r="AA23" s="323"/>
      <c r="AB23" s="318"/>
      <c r="AC23" s="319"/>
      <c r="AD23" s="324">
        <f>(L23-O23)*1+O23*1.4+U23*2</f>
        <v>0</v>
      </c>
      <c r="AE23" s="325"/>
      <c r="AF23" s="326"/>
    </row>
    <row r="24" spans="1:32" ht="16.5" customHeight="1">
      <c r="A24" s="58"/>
      <c r="B24" s="315" t="s">
        <v>82</v>
      </c>
      <c r="C24" s="329"/>
      <c r="D24" s="329"/>
      <c r="E24" s="329"/>
      <c r="F24" s="329"/>
      <c r="G24" s="329"/>
      <c r="H24" s="329"/>
      <c r="I24" s="329"/>
      <c r="J24" s="151"/>
      <c r="K24" s="143"/>
      <c r="L24" s="317"/>
      <c r="M24" s="318"/>
      <c r="N24" s="319"/>
      <c r="O24" s="317"/>
      <c r="P24" s="318"/>
      <c r="Q24" s="319"/>
      <c r="R24" s="317"/>
      <c r="S24" s="318"/>
      <c r="T24" s="319"/>
      <c r="U24" s="323"/>
      <c r="V24" s="318"/>
      <c r="W24" s="319"/>
      <c r="X24" s="320"/>
      <c r="Y24" s="321"/>
      <c r="Z24" s="322"/>
      <c r="AA24" s="323"/>
      <c r="AB24" s="318"/>
      <c r="AC24" s="319"/>
      <c r="AD24" s="324">
        <f>(L24-O24)*1+O24*1.4+U24*2</f>
        <v>0</v>
      </c>
      <c r="AE24" s="325"/>
      <c r="AF24" s="326"/>
    </row>
    <row r="25" spans="1:32" ht="16.5" customHeight="1">
      <c r="A25" s="58"/>
      <c r="B25" s="148" t="s">
        <v>83</v>
      </c>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50"/>
    </row>
    <row r="26" spans="1:32" ht="22.5" customHeight="1">
      <c r="A26" s="58"/>
      <c r="B26" s="336" t="s">
        <v>162</v>
      </c>
      <c r="C26" s="337"/>
      <c r="D26" s="337"/>
      <c r="E26" s="337"/>
      <c r="F26" s="337"/>
      <c r="G26" s="337"/>
      <c r="H26" s="337"/>
      <c r="I26" s="337"/>
      <c r="J26" s="337"/>
      <c r="K26" s="338"/>
      <c r="L26" s="317"/>
      <c r="M26" s="318"/>
      <c r="N26" s="319"/>
      <c r="O26" s="317"/>
      <c r="P26" s="318"/>
      <c r="Q26" s="319"/>
      <c r="R26" s="317"/>
      <c r="S26" s="318"/>
      <c r="T26" s="319"/>
      <c r="U26" s="323"/>
      <c r="V26" s="318"/>
      <c r="W26" s="319"/>
      <c r="X26" s="320"/>
      <c r="Y26" s="321"/>
      <c r="Z26" s="322"/>
      <c r="AA26" s="323"/>
      <c r="AB26" s="318"/>
      <c r="AC26" s="319"/>
      <c r="AD26" s="324">
        <f>(L26-O26)*1+O26*1.4+U26*2</f>
        <v>0</v>
      </c>
      <c r="AE26" s="325"/>
      <c r="AF26" s="326"/>
    </row>
    <row r="27" spans="1:32" ht="16.5" customHeight="1">
      <c r="A27" s="58"/>
      <c r="B27" s="315" t="s">
        <v>84</v>
      </c>
      <c r="C27" s="329"/>
      <c r="D27" s="329"/>
      <c r="E27" s="329"/>
      <c r="F27" s="329"/>
      <c r="G27" s="329"/>
      <c r="H27" s="329"/>
      <c r="I27" s="329"/>
      <c r="J27" s="151"/>
      <c r="K27" s="151"/>
      <c r="L27" s="317"/>
      <c r="M27" s="318"/>
      <c r="N27" s="319"/>
      <c r="O27" s="317"/>
      <c r="P27" s="318"/>
      <c r="Q27" s="319"/>
      <c r="R27" s="317"/>
      <c r="S27" s="318"/>
      <c r="T27" s="319"/>
      <c r="U27" s="323"/>
      <c r="V27" s="318"/>
      <c r="W27" s="319"/>
      <c r="X27" s="320"/>
      <c r="Y27" s="321"/>
      <c r="Z27" s="322"/>
      <c r="AA27" s="323"/>
      <c r="AB27" s="318"/>
      <c r="AC27" s="319"/>
      <c r="AD27" s="324">
        <f t="shared" ref="AD27:AD29" si="1">(L27-O27)*1+O27*1.4+U27*2</f>
        <v>0</v>
      </c>
      <c r="AE27" s="325"/>
      <c r="AF27" s="326"/>
    </row>
    <row r="28" spans="1:32" ht="16.5" customHeight="1">
      <c r="B28" s="280" t="s">
        <v>334</v>
      </c>
      <c r="C28" s="281"/>
      <c r="D28" s="281"/>
      <c r="E28" s="281"/>
      <c r="F28" s="281"/>
      <c r="G28" s="281"/>
      <c r="H28" s="281"/>
      <c r="I28" s="281"/>
      <c r="J28" s="281"/>
      <c r="K28" s="282"/>
      <c r="L28" s="339"/>
      <c r="M28" s="340"/>
      <c r="N28" s="341"/>
      <c r="O28" s="339"/>
      <c r="P28" s="340"/>
      <c r="Q28" s="341"/>
      <c r="R28" s="339"/>
      <c r="S28" s="340"/>
      <c r="T28" s="341"/>
      <c r="U28" s="355"/>
      <c r="V28" s="356"/>
      <c r="W28" s="357"/>
      <c r="X28" s="320"/>
      <c r="Y28" s="321"/>
      <c r="Z28" s="322"/>
      <c r="AA28" s="355"/>
      <c r="AB28" s="356"/>
      <c r="AC28" s="357"/>
      <c r="AD28" s="324">
        <f t="shared" si="1"/>
        <v>0</v>
      </c>
      <c r="AE28" s="325"/>
      <c r="AF28" s="326"/>
    </row>
    <row r="29" spans="1:32" ht="16.5" customHeight="1">
      <c r="A29" s="58"/>
      <c r="B29" s="330" t="s">
        <v>311</v>
      </c>
      <c r="C29" s="331"/>
      <c r="D29" s="331"/>
      <c r="E29" s="331"/>
      <c r="F29" s="331"/>
      <c r="G29" s="331"/>
      <c r="H29" s="331"/>
      <c r="I29" s="331"/>
      <c r="J29" s="151"/>
      <c r="K29" s="151"/>
      <c r="L29" s="317"/>
      <c r="M29" s="332"/>
      <c r="N29" s="333"/>
      <c r="O29" s="317"/>
      <c r="P29" s="332"/>
      <c r="Q29" s="333"/>
      <c r="R29" s="317"/>
      <c r="S29" s="332"/>
      <c r="T29" s="333"/>
      <c r="U29" s="323"/>
      <c r="V29" s="334"/>
      <c r="W29" s="335"/>
      <c r="X29" s="320"/>
      <c r="Y29" s="321"/>
      <c r="Z29" s="322"/>
      <c r="AA29" s="323"/>
      <c r="AB29" s="334"/>
      <c r="AC29" s="335"/>
      <c r="AD29" s="324">
        <f t="shared" si="1"/>
        <v>0</v>
      </c>
      <c r="AE29" s="325"/>
      <c r="AF29" s="326"/>
    </row>
    <row r="30" spans="1:32" ht="16.5" customHeight="1">
      <c r="A30" s="58"/>
      <c r="B30" s="148" t="s">
        <v>85</v>
      </c>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50"/>
    </row>
    <row r="31" spans="1:32" ht="16.5" customHeight="1">
      <c r="A31" s="58"/>
      <c r="B31" s="315" t="s">
        <v>86</v>
      </c>
      <c r="C31" s="329"/>
      <c r="D31" s="329"/>
      <c r="E31" s="329"/>
      <c r="F31" s="329"/>
      <c r="G31" s="329"/>
      <c r="H31" s="329"/>
      <c r="I31" s="329"/>
      <c r="J31" s="151"/>
      <c r="K31" s="151"/>
      <c r="L31" s="317"/>
      <c r="M31" s="318"/>
      <c r="N31" s="319"/>
      <c r="O31" s="320"/>
      <c r="P31" s="321"/>
      <c r="Q31" s="322"/>
      <c r="R31" s="317"/>
      <c r="S31" s="318"/>
      <c r="T31" s="319"/>
      <c r="U31" s="323"/>
      <c r="V31" s="318"/>
      <c r="W31" s="319"/>
      <c r="X31" s="320"/>
      <c r="Y31" s="321"/>
      <c r="Z31" s="322"/>
      <c r="AA31" s="323"/>
      <c r="AB31" s="318"/>
      <c r="AC31" s="319"/>
      <c r="AD31" s="324">
        <f>L31+U31*2</f>
        <v>0</v>
      </c>
      <c r="AE31" s="325"/>
      <c r="AF31" s="326"/>
    </row>
    <row r="32" spans="1:32" ht="16.5" customHeight="1">
      <c r="A32" s="58"/>
      <c r="B32" s="315" t="s">
        <v>87</v>
      </c>
      <c r="C32" s="316"/>
      <c r="D32" s="316"/>
      <c r="E32" s="316"/>
      <c r="F32" s="316"/>
      <c r="G32" s="316"/>
      <c r="H32" s="316"/>
      <c r="I32" s="316"/>
      <c r="J32" s="316"/>
      <c r="K32" s="316"/>
      <c r="L32" s="339"/>
      <c r="M32" s="340"/>
      <c r="N32" s="341"/>
      <c r="O32" s="320"/>
      <c r="P32" s="321"/>
      <c r="Q32" s="322"/>
      <c r="R32" s="339"/>
      <c r="S32" s="340"/>
      <c r="T32" s="341"/>
      <c r="U32" s="339"/>
      <c r="V32" s="340"/>
      <c r="W32" s="341"/>
      <c r="X32" s="320"/>
      <c r="Y32" s="321"/>
      <c r="Z32" s="322"/>
      <c r="AA32" s="323"/>
      <c r="AB32" s="318"/>
      <c r="AC32" s="319"/>
      <c r="AD32" s="324">
        <f t="shared" ref="AD32:AD33" si="2">L32+U32*2</f>
        <v>0</v>
      </c>
      <c r="AE32" s="342"/>
      <c r="AF32" s="343"/>
    </row>
    <row r="33" spans="1:32" ht="16.5" customHeight="1">
      <c r="A33" s="58"/>
      <c r="B33" s="315" t="s">
        <v>88</v>
      </c>
      <c r="C33" s="329"/>
      <c r="D33" s="329"/>
      <c r="E33" s="329"/>
      <c r="F33" s="329"/>
      <c r="G33" s="329"/>
      <c r="H33" s="329"/>
      <c r="I33" s="329"/>
      <c r="J33" s="151"/>
      <c r="K33" s="151"/>
      <c r="L33" s="317"/>
      <c r="M33" s="318"/>
      <c r="N33" s="319"/>
      <c r="O33" s="320"/>
      <c r="P33" s="321"/>
      <c r="Q33" s="322"/>
      <c r="R33" s="317"/>
      <c r="S33" s="318"/>
      <c r="T33" s="319"/>
      <c r="U33" s="323"/>
      <c r="V33" s="318"/>
      <c r="W33" s="319"/>
      <c r="X33" s="320"/>
      <c r="Y33" s="321"/>
      <c r="Z33" s="322"/>
      <c r="AA33" s="323"/>
      <c r="AB33" s="318"/>
      <c r="AC33" s="319"/>
      <c r="AD33" s="324">
        <f t="shared" si="2"/>
        <v>0</v>
      </c>
      <c r="AE33" s="342"/>
      <c r="AF33" s="343"/>
    </row>
    <row r="34" spans="1:32" ht="16.5" customHeight="1">
      <c r="A34" s="58"/>
      <c r="B34" s="148" t="s">
        <v>89</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50"/>
    </row>
    <row r="35" spans="1:32" ht="16.5" customHeight="1">
      <c r="A35" s="58"/>
      <c r="B35" s="315" t="s">
        <v>90</v>
      </c>
      <c r="C35" s="329"/>
      <c r="D35" s="329"/>
      <c r="E35" s="329"/>
      <c r="F35" s="329"/>
      <c r="G35" s="329"/>
      <c r="H35" s="329"/>
      <c r="I35" s="329"/>
      <c r="J35" s="151"/>
      <c r="K35" s="143"/>
      <c r="L35" s="317"/>
      <c r="M35" s="318"/>
      <c r="N35" s="319"/>
      <c r="O35" s="320"/>
      <c r="P35" s="321"/>
      <c r="Q35" s="322"/>
      <c r="R35" s="317"/>
      <c r="S35" s="318"/>
      <c r="T35" s="319"/>
      <c r="U35" s="323"/>
      <c r="V35" s="318"/>
      <c r="W35" s="319"/>
      <c r="X35" s="320"/>
      <c r="Y35" s="321"/>
      <c r="Z35" s="322"/>
      <c r="AA35" s="323"/>
      <c r="AB35" s="318"/>
      <c r="AC35" s="319"/>
      <c r="AD35" s="324">
        <f>L35*0.1+U35*0.2</f>
        <v>0</v>
      </c>
      <c r="AE35" s="325"/>
      <c r="AF35" s="326"/>
    </row>
    <row r="36" spans="1:32" ht="16.5" customHeight="1">
      <c r="A36" s="58"/>
      <c r="B36" s="315" t="s">
        <v>163</v>
      </c>
      <c r="C36" s="316"/>
      <c r="D36" s="316"/>
      <c r="E36" s="316"/>
      <c r="F36" s="316"/>
      <c r="G36" s="316"/>
      <c r="H36" s="316"/>
      <c r="I36" s="316"/>
      <c r="J36" s="147"/>
      <c r="K36" s="143"/>
      <c r="L36" s="317"/>
      <c r="M36" s="318"/>
      <c r="N36" s="319"/>
      <c r="O36" s="320"/>
      <c r="P36" s="321"/>
      <c r="Q36" s="322"/>
      <c r="R36" s="317"/>
      <c r="S36" s="318"/>
      <c r="T36" s="319"/>
      <c r="U36" s="323"/>
      <c r="V36" s="318"/>
      <c r="W36" s="319"/>
      <c r="X36" s="320"/>
      <c r="Y36" s="321"/>
      <c r="Z36" s="322"/>
      <c r="AA36" s="323"/>
      <c r="AB36" s="318"/>
      <c r="AC36" s="319"/>
      <c r="AD36" s="324">
        <f t="shared" ref="AD36:AD38" si="3">L36*0.1+U36*0.2</f>
        <v>0</v>
      </c>
      <c r="AE36" s="325"/>
      <c r="AF36" s="326"/>
    </row>
    <row r="37" spans="1:32" ht="16.5" customHeight="1">
      <c r="A37" s="58"/>
      <c r="B37" s="315" t="s">
        <v>164</v>
      </c>
      <c r="C37" s="316"/>
      <c r="D37" s="316"/>
      <c r="E37" s="316"/>
      <c r="F37" s="316"/>
      <c r="G37" s="316"/>
      <c r="H37" s="316"/>
      <c r="I37" s="316"/>
      <c r="J37" s="147"/>
      <c r="K37" s="143"/>
      <c r="L37" s="317"/>
      <c r="M37" s="318"/>
      <c r="N37" s="319"/>
      <c r="O37" s="320"/>
      <c r="P37" s="321"/>
      <c r="Q37" s="322"/>
      <c r="R37" s="317"/>
      <c r="S37" s="318"/>
      <c r="T37" s="319"/>
      <c r="U37" s="323"/>
      <c r="V37" s="318"/>
      <c r="W37" s="319"/>
      <c r="X37" s="320"/>
      <c r="Y37" s="321"/>
      <c r="Z37" s="322"/>
      <c r="AA37" s="323"/>
      <c r="AB37" s="318"/>
      <c r="AC37" s="319"/>
      <c r="AD37" s="324">
        <f t="shared" si="3"/>
        <v>0</v>
      </c>
      <c r="AE37" s="325"/>
      <c r="AF37" s="326"/>
    </row>
    <row r="38" spans="1:32" ht="16.5" customHeight="1">
      <c r="A38" s="58"/>
      <c r="B38" s="315" t="s">
        <v>165</v>
      </c>
      <c r="C38" s="316"/>
      <c r="D38" s="316"/>
      <c r="E38" s="316"/>
      <c r="F38" s="316"/>
      <c r="G38" s="316"/>
      <c r="H38" s="316"/>
      <c r="I38" s="316"/>
      <c r="J38" s="147"/>
      <c r="K38" s="143"/>
      <c r="L38" s="317"/>
      <c r="M38" s="318"/>
      <c r="N38" s="319"/>
      <c r="O38" s="320"/>
      <c r="P38" s="321"/>
      <c r="Q38" s="322"/>
      <c r="R38" s="317"/>
      <c r="S38" s="318"/>
      <c r="T38" s="319"/>
      <c r="U38" s="323"/>
      <c r="V38" s="318"/>
      <c r="W38" s="319"/>
      <c r="X38" s="320"/>
      <c r="Y38" s="321"/>
      <c r="Z38" s="322"/>
      <c r="AA38" s="323"/>
      <c r="AB38" s="318"/>
      <c r="AC38" s="319"/>
      <c r="AD38" s="324">
        <f t="shared" si="3"/>
        <v>0</v>
      </c>
      <c r="AE38" s="325"/>
      <c r="AF38" s="326"/>
    </row>
    <row r="39" spans="1:32" ht="16.5" customHeight="1">
      <c r="A39" s="58"/>
      <c r="B39" s="144" t="s">
        <v>91</v>
      </c>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6"/>
    </row>
    <row r="40" spans="1:32" ht="16.5" customHeight="1">
      <c r="A40" s="58"/>
      <c r="B40" s="344" t="s">
        <v>92</v>
      </c>
      <c r="C40" s="345"/>
      <c r="D40" s="345"/>
      <c r="E40" s="345"/>
      <c r="F40" s="345"/>
      <c r="G40" s="345"/>
      <c r="H40" s="345"/>
      <c r="I40" s="345"/>
      <c r="J40" s="152"/>
      <c r="K40" s="153"/>
      <c r="L40" s="317"/>
      <c r="M40" s="318"/>
      <c r="N40" s="319"/>
      <c r="O40" s="320"/>
      <c r="P40" s="321"/>
      <c r="Q40" s="322"/>
      <c r="R40" s="317"/>
      <c r="S40" s="318"/>
      <c r="T40" s="319"/>
      <c r="U40" s="323"/>
      <c r="V40" s="318"/>
      <c r="W40" s="319"/>
      <c r="X40" s="320"/>
      <c r="Y40" s="321"/>
      <c r="Z40" s="322"/>
      <c r="AA40" s="323"/>
      <c r="AB40" s="318"/>
      <c r="AC40" s="319"/>
      <c r="AD40" s="324">
        <f t="shared" ref="AD40:AD46" si="4">L40*0.1+U40*0.2</f>
        <v>0</v>
      </c>
      <c r="AE40" s="325"/>
      <c r="AF40" s="326"/>
    </row>
    <row r="41" spans="1:32" ht="16.5" customHeight="1">
      <c r="A41" s="58"/>
      <c r="B41" s="344" t="s">
        <v>166</v>
      </c>
      <c r="C41" s="345"/>
      <c r="D41" s="345"/>
      <c r="E41" s="345"/>
      <c r="F41" s="345"/>
      <c r="G41" s="345"/>
      <c r="H41" s="345"/>
      <c r="I41" s="345"/>
      <c r="J41" s="152"/>
      <c r="K41" s="153"/>
      <c r="L41" s="317"/>
      <c r="M41" s="318"/>
      <c r="N41" s="319"/>
      <c r="O41" s="320"/>
      <c r="P41" s="321"/>
      <c r="Q41" s="322"/>
      <c r="R41" s="317"/>
      <c r="S41" s="318"/>
      <c r="T41" s="319"/>
      <c r="U41" s="323"/>
      <c r="V41" s="318"/>
      <c r="W41" s="319"/>
      <c r="X41" s="320"/>
      <c r="Y41" s="321"/>
      <c r="Z41" s="322"/>
      <c r="AA41" s="323"/>
      <c r="AB41" s="318"/>
      <c r="AC41" s="319"/>
      <c r="AD41" s="324">
        <f t="shared" si="4"/>
        <v>0</v>
      </c>
      <c r="AE41" s="325"/>
      <c r="AF41" s="326"/>
    </row>
    <row r="42" spans="1:32" ht="16.5" customHeight="1">
      <c r="A42" s="58"/>
      <c r="B42" s="344" t="s">
        <v>167</v>
      </c>
      <c r="C42" s="345"/>
      <c r="D42" s="345"/>
      <c r="E42" s="345"/>
      <c r="F42" s="345"/>
      <c r="G42" s="345"/>
      <c r="H42" s="345"/>
      <c r="I42" s="345"/>
      <c r="J42" s="152"/>
      <c r="K42" s="153"/>
      <c r="L42" s="317"/>
      <c r="M42" s="318"/>
      <c r="N42" s="319"/>
      <c r="O42" s="320"/>
      <c r="P42" s="321"/>
      <c r="Q42" s="322"/>
      <c r="R42" s="317"/>
      <c r="S42" s="318"/>
      <c r="T42" s="319"/>
      <c r="U42" s="323"/>
      <c r="V42" s="318"/>
      <c r="W42" s="319"/>
      <c r="X42" s="320"/>
      <c r="Y42" s="321"/>
      <c r="Z42" s="322"/>
      <c r="AA42" s="323"/>
      <c r="AB42" s="318"/>
      <c r="AC42" s="319"/>
      <c r="AD42" s="324">
        <f t="shared" si="4"/>
        <v>0</v>
      </c>
      <c r="AE42" s="325"/>
      <c r="AF42" s="326"/>
    </row>
    <row r="43" spans="1:32" ht="16.5" customHeight="1">
      <c r="A43" s="58"/>
      <c r="B43" s="344" t="s">
        <v>168</v>
      </c>
      <c r="C43" s="345"/>
      <c r="D43" s="345"/>
      <c r="E43" s="345"/>
      <c r="F43" s="345"/>
      <c r="G43" s="345"/>
      <c r="H43" s="345"/>
      <c r="I43" s="345"/>
      <c r="J43" s="345"/>
      <c r="K43" s="345"/>
      <c r="L43" s="317"/>
      <c r="M43" s="318"/>
      <c r="N43" s="319"/>
      <c r="O43" s="320"/>
      <c r="P43" s="321"/>
      <c r="Q43" s="322"/>
      <c r="R43" s="317"/>
      <c r="S43" s="318"/>
      <c r="T43" s="319"/>
      <c r="U43" s="323"/>
      <c r="V43" s="318"/>
      <c r="W43" s="319"/>
      <c r="X43" s="320"/>
      <c r="Y43" s="321"/>
      <c r="Z43" s="322"/>
      <c r="AA43" s="323"/>
      <c r="AB43" s="318"/>
      <c r="AC43" s="319"/>
      <c r="AD43" s="324">
        <f t="shared" si="4"/>
        <v>0</v>
      </c>
      <c r="AE43" s="325"/>
      <c r="AF43" s="326"/>
    </row>
    <row r="44" spans="1:32" ht="16.5" customHeight="1">
      <c r="A44" s="58"/>
      <c r="B44" s="344" t="s">
        <v>169</v>
      </c>
      <c r="C44" s="345"/>
      <c r="D44" s="345"/>
      <c r="E44" s="345"/>
      <c r="F44" s="345"/>
      <c r="G44" s="345"/>
      <c r="H44" s="345"/>
      <c r="I44" s="345"/>
      <c r="J44" s="152"/>
      <c r="K44" s="153"/>
      <c r="L44" s="317"/>
      <c r="M44" s="318"/>
      <c r="N44" s="319"/>
      <c r="O44" s="320"/>
      <c r="P44" s="321"/>
      <c r="Q44" s="322"/>
      <c r="R44" s="317"/>
      <c r="S44" s="318"/>
      <c r="T44" s="319"/>
      <c r="U44" s="323"/>
      <c r="V44" s="318"/>
      <c r="W44" s="319"/>
      <c r="X44" s="320"/>
      <c r="Y44" s="321"/>
      <c r="Z44" s="322"/>
      <c r="AA44" s="323"/>
      <c r="AB44" s="318"/>
      <c r="AC44" s="319"/>
      <c r="AD44" s="324">
        <f t="shared" si="4"/>
        <v>0</v>
      </c>
      <c r="AE44" s="325"/>
      <c r="AF44" s="326"/>
    </row>
    <row r="45" spans="1:32" ht="16.5" customHeight="1">
      <c r="A45" s="58"/>
      <c r="B45" s="344" t="s">
        <v>170</v>
      </c>
      <c r="C45" s="345"/>
      <c r="D45" s="345"/>
      <c r="E45" s="345"/>
      <c r="F45" s="345"/>
      <c r="G45" s="345"/>
      <c r="H45" s="345"/>
      <c r="I45" s="345"/>
      <c r="J45" s="152"/>
      <c r="K45" s="153"/>
      <c r="L45" s="317"/>
      <c r="M45" s="318"/>
      <c r="N45" s="319"/>
      <c r="O45" s="320"/>
      <c r="P45" s="321"/>
      <c r="Q45" s="322"/>
      <c r="R45" s="317"/>
      <c r="S45" s="318"/>
      <c r="T45" s="319"/>
      <c r="U45" s="323"/>
      <c r="V45" s="318"/>
      <c r="W45" s="319"/>
      <c r="X45" s="320"/>
      <c r="Y45" s="321"/>
      <c r="Z45" s="322"/>
      <c r="AA45" s="323"/>
      <c r="AB45" s="318"/>
      <c r="AC45" s="319"/>
      <c r="AD45" s="324">
        <f t="shared" si="4"/>
        <v>0</v>
      </c>
      <c r="AE45" s="325"/>
      <c r="AF45" s="326"/>
    </row>
    <row r="46" spans="1:32" ht="16.5" customHeight="1">
      <c r="A46" s="58"/>
      <c r="B46" s="344" t="s">
        <v>171</v>
      </c>
      <c r="C46" s="345"/>
      <c r="D46" s="345"/>
      <c r="E46" s="345"/>
      <c r="F46" s="345"/>
      <c r="G46" s="345"/>
      <c r="H46" s="345"/>
      <c r="I46" s="345"/>
      <c r="J46" s="152"/>
      <c r="K46" s="153"/>
      <c r="L46" s="317"/>
      <c r="M46" s="318"/>
      <c r="N46" s="319"/>
      <c r="O46" s="320"/>
      <c r="P46" s="321"/>
      <c r="Q46" s="322"/>
      <c r="R46" s="317"/>
      <c r="S46" s="318"/>
      <c r="T46" s="319"/>
      <c r="U46" s="323"/>
      <c r="V46" s="318"/>
      <c r="W46" s="319"/>
      <c r="X46" s="320"/>
      <c r="Y46" s="321"/>
      <c r="Z46" s="322"/>
      <c r="AA46" s="323"/>
      <c r="AB46" s="318"/>
      <c r="AC46" s="319"/>
      <c r="AD46" s="324">
        <f t="shared" si="4"/>
        <v>0</v>
      </c>
      <c r="AE46" s="325"/>
      <c r="AF46" s="326"/>
    </row>
    <row r="47" spans="1:32" ht="16.5" customHeight="1">
      <c r="A47" s="58"/>
      <c r="B47" s="353" t="s">
        <v>172</v>
      </c>
      <c r="C47" s="354"/>
      <c r="D47" s="354"/>
      <c r="E47" s="354"/>
      <c r="F47" s="354"/>
      <c r="G47" s="354"/>
      <c r="H47" s="354"/>
      <c r="I47" s="354"/>
      <c r="J47" s="354"/>
      <c r="K47" s="354"/>
      <c r="L47" s="317"/>
      <c r="M47" s="318"/>
      <c r="N47" s="319"/>
      <c r="O47" s="320"/>
      <c r="P47" s="321"/>
      <c r="Q47" s="322"/>
      <c r="R47" s="317"/>
      <c r="S47" s="318"/>
      <c r="T47" s="319"/>
      <c r="U47" s="323"/>
      <c r="V47" s="318"/>
      <c r="W47" s="319"/>
      <c r="X47" s="320"/>
      <c r="Y47" s="321"/>
      <c r="Z47" s="322"/>
      <c r="AA47" s="323"/>
      <c r="AB47" s="318"/>
      <c r="AC47" s="319"/>
      <c r="AD47" s="324">
        <f>L47*0.1+U47*0.2</f>
        <v>0</v>
      </c>
      <c r="AE47" s="325"/>
      <c r="AF47" s="326"/>
    </row>
    <row r="48" spans="1:32" ht="11.1" customHeight="1">
      <c r="A48" s="58"/>
      <c r="B48" s="367" t="s">
        <v>335</v>
      </c>
      <c r="C48" s="368"/>
      <c r="D48" s="368"/>
      <c r="E48" s="368"/>
      <c r="F48" s="368"/>
      <c r="G48" s="368"/>
      <c r="H48" s="368"/>
      <c r="I48" s="368"/>
      <c r="J48" s="368"/>
      <c r="K48" s="369"/>
      <c r="L48" s="339"/>
      <c r="M48" s="340"/>
      <c r="N48" s="341"/>
      <c r="O48" s="373"/>
      <c r="P48" s="374"/>
      <c r="Q48" s="375"/>
      <c r="R48" s="339"/>
      <c r="S48" s="340"/>
      <c r="T48" s="341"/>
      <c r="U48" s="339"/>
      <c r="V48" s="340"/>
      <c r="W48" s="341"/>
      <c r="X48" s="373"/>
      <c r="Y48" s="374"/>
      <c r="Z48" s="375"/>
      <c r="AA48" s="355"/>
      <c r="AB48" s="356"/>
      <c r="AC48" s="357"/>
      <c r="AD48" s="361">
        <f t="shared" ref="AD48" si="5">L48*0.1+U48*0.2</f>
        <v>0</v>
      </c>
      <c r="AE48" s="362"/>
      <c r="AF48" s="363"/>
    </row>
    <row r="49" spans="1:35" ht="11.1" customHeight="1">
      <c r="A49" s="58"/>
      <c r="B49" s="379" t="s">
        <v>336</v>
      </c>
      <c r="C49" s="380"/>
      <c r="D49" s="380"/>
      <c r="E49" s="380"/>
      <c r="F49" s="380"/>
      <c r="G49" s="380"/>
      <c r="H49" s="380"/>
      <c r="I49" s="380"/>
      <c r="J49" s="380"/>
      <c r="K49" s="381"/>
      <c r="L49" s="370"/>
      <c r="M49" s="371"/>
      <c r="N49" s="372"/>
      <c r="O49" s="376"/>
      <c r="P49" s="377"/>
      <c r="Q49" s="378"/>
      <c r="R49" s="370"/>
      <c r="S49" s="371"/>
      <c r="T49" s="372"/>
      <c r="U49" s="370"/>
      <c r="V49" s="371"/>
      <c r="W49" s="372"/>
      <c r="X49" s="376"/>
      <c r="Y49" s="377"/>
      <c r="Z49" s="378"/>
      <c r="AA49" s="358"/>
      <c r="AB49" s="359"/>
      <c r="AC49" s="360"/>
      <c r="AD49" s="364"/>
      <c r="AE49" s="365"/>
      <c r="AF49" s="366"/>
    </row>
    <row r="50" spans="1:35" ht="16.5" customHeight="1">
      <c r="A50" s="58"/>
      <c r="B50" s="154" t="s">
        <v>337</v>
      </c>
      <c r="C50" s="155" t="s">
        <v>319</v>
      </c>
      <c r="D50" s="156"/>
      <c r="E50" s="156"/>
      <c r="F50" s="156"/>
      <c r="G50" s="156"/>
      <c r="H50" s="156"/>
      <c r="I50" s="156"/>
      <c r="J50" s="156"/>
      <c r="K50" s="156"/>
      <c r="L50" s="145"/>
      <c r="M50" s="145"/>
      <c r="N50" s="145"/>
      <c r="O50" s="145"/>
      <c r="P50" s="145"/>
      <c r="Q50" s="145"/>
      <c r="R50" s="145"/>
      <c r="S50" s="145"/>
      <c r="T50" s="145"/>
      <c r="U50" s="145"/>
      <c r="V50" s="145"/>
      <c r="W50" s="145"/>
      <c r="X50" s="145"/>
      <c r="Y50" s="145"/>
      <c r="Z50" s="145"/>
      <c r="AA50" s="145"/>
      <c r="AB50" s="145"/>
      <c r="AC50" s="145"/>
      <c r="AD50" s="145"/>
      <c r="AE50" s="145"/>
      <c r="AF50" s="146"/>
    </row>
    <row r="51" spans="1:35" ht="16.5" customHeight="1">
      <c r="A51" s="58"/>
      <c r="B51" s="353" t="s">
        <v>314</v>
      </c>
      <c r="C51" s="354"/>
      <c r="D51" s="354"/>
      <c r="E51" s="354"/>
      <c r="F51" s="354"/>
      <c r="G51" s="354"/>
      <c r="H51" s="354"/>
      <c r="I51" s="354"/>
      <c r="J51" s="354"/>
      <c r="K51" s="354"/>
      <c r="L51" s="317"/>
      <c r="M51" s="332"/>
      <c r="N51" s="333"/>
      <c r="O51" s="320"/>
      <c r="P51" s="321"/>
      <c r="Q51" s="322"/>
      <c r="R51" s="317"/>
      <c r="S51" s="318"/>
      <c r="T51" s="319"/>
      <c r="U51" s="317"/>
      <c r="V51" s="332"/>
      <c r="W51" s="333"/>
      <c r="X51" s="320"/>
      <c r="Y51" s="321"/>
      <c r="Z51" s="322"/>
      <c r="AA51" s="323"/>
      <c r="AB51" s="318"/>
      <c r="AC51" s="319"/>
      <c r="AD51" s="324">
        <f>L51*0.1+U51*0.2</f>
        <v>0</v>
      </c>
      <c r="AE51" s="325"/>
      <c r="AF51" s="326"/>
    </row>
    <row r="52" spans="1:35" ht="16.5" customHeight="1">
      <c r="A52" s="58"/>
      <c r="B52" s="351" t="s">
        <v>312</v>
      </c>
      <c r="C52" s="352"/>
      <c r="D52" s="352"/>
      <c r="E52" s="352"/>
      <c r="F52" s="352"/>
      <c r="G52" s="352"/>
      <c r="H52" s="352"/>
      <c r="I52" s="352"/>
      <c r="J52" s="352"/>
      <c r="K52" s="352"/>
      <c r="L52" s="317"/>
      <c r="M52" s="318"/>
      <c r="N52" s="319"/>
      <c r="O52" s="320"/>
      <c r="P52" s="321"/>
      <c r="Q52" s="322"/>
      <c r="R52" s="317"/>
      <c r="S52" s="318"/>
      <c r="T52" s="319"/>
      <c r="U52" s="317"/>
      <c r="V52" s="318"/>
      <c r="W52" s="319"/>
      <c r="X52" s="320"/>
      <c r="Y52" s="321"/>
      <c r="Z52" s="322"/>
      <c r="AA52" s="323"/>
      <c r="AB52" s="318"/>
      <c r="AC52" s="319"/>
      <c r="AD52" s="324">
        <f>L52+U52*2</f>
        <v>0</v>
      </c>
      <c r="AE52" s="325"/>
      <c r="AF52" s="326"/>
    </row>
    <row r="53" spans="1:35" ht="16.5" customHeight="1">
      <c r="A53" s="58"/>
      <c r="B53" s="347" t="s">
        <v>93</v>
      </c>
      <c r="C53" s="348"/>
      <c r="D53" s="348"/>
      <c r="E53" s="348"/>
      <c r="F53" s="348"/>
      <c r="G53" s="348"/>
      <c r="H53" s="348"/>
      <c r="I53" s="348"/>
      <c r="J53" s="348"/>
      <c r="K53" s="348"/>
      <c r="L53" s="157">
        <f>SUM(L16:N21,L23:N24,L26:N29,L31:N33,L35:N38,L40:N49,L51:N52)</f>
        <v>0</v>
      </c>
      <c r="M53" s="278">
        <f>SUM(L35:N38,L40:N49,L51)</f>
        <v>0</v>
      </c>
      <c r="N53" s="279"/>
      <c r="O53" s="346">
        <f>SUM(O23:Q24,O26:Q29)</f>
        <v>0</v>
      </c>
      <c r="P53" s="325"/>
      <c r="Q53" s="326"/>
      <c r="R53" s="346"/>
      <c r="S53" s="349"/>
      <c r="T53" s="350"/>
      <c r="U53" s="283">
        <f>SUM(U16:W21,U23:W24,U26:W29,U31:W33,U35:W38,U40:W49,U51:W52)</f>
        <v>0</v>
      </c>
      <c r="V53" s="284"/>
      <c r="W53" s="285"/>
      <c r="X53" s="346">
        <f>SUM(X28:Z29)</f>
        <v>0</v>
      </c>
      <c r="Y53" s="325"/>
      <c r="Z53" s="326"/>
      <c r="AA53" s="346"/>
      <c r="AB53" s="325"/>
      <c r="AC53" s="326"/>
      <c r="AD53" s="324">
        <f>SUM(AD16:AF21,AD23:AF24,AD26:AF29,AD31:AF33,AD35:AF38,AD40:AF49,AD51:AF52)</f>
        <v>0</v>
      </c>
      <c r="AE53" s="325"/>
      <c r="AF53" s="326"/>
      <c r="AG53"/>
      <c r="AH53"/>
      <c r="AI53"/>
    </row>
    <row r="54" spans="1:35" ht="16.5" customHeight="1">
      <c r="A54" s="58"/>
      <c r="B54" s="58"/>
      <c r="C54" s="58"/>
      <c r="D54" s="58"/>
      <c r="E54" s="58"/>
      <c r="F54" s="58"/>
      <c r="G54" s="58"/>
      <c r="H54" s="58"/>
      <c r="I54" s="58"/>
      <c r="J54" s="58"/>
      <c r="K54" s="58"/>
      <c r="L54" s="58" t="s">
        <v>257</v>
      </c>
      <c r="M54" s="58"/>
      <c r="N54" s="58"/>
      <c r="O54" s="58"/>
      <c r="P54" s="58"/>
      <c r="Q54" s="1"/>
      <c r="R54" s="158"/>
      <c r="S54" s="158"/>
      <c r="T54" s="158"/>
      <c r="U54" s="158"/>
      <c r="V54" s="19"/>
      <c r="W54" s="19"/>
      <c r="X54" s="19"/>
      <c r="Y54" s="19"/>
      <c r="AA54" s="158"/>
      <c r="AB54" s="158"/>
      <c r="AC54" s="158"/>
      <c r="AD54" s="158"/>
      <c r="AE54" s="19"/>
      <c r="AF54" s="19"/>
      <c r="AG54"/>
      <c r="AH54"/>
      <c r="AI54"/>
    </row>
    <row r="55" spans="1:35" ht="16.5" customHeight="1">
      <c r="A55" s="58"/>
      <c r="B55" s="58"/>
      <c r="C55" s="58"/>
      <c r="D55" s="58"/>
      <c r="E55" s="58"/>
      <c r="F55" s="58"/>
      <c r="G55" s="58"/>
      <c r="H55" s="58"/>
      <c r="I55" s="58"/>
      <c r="J55" s="58"/>
      <c r="K55" s="58"/>
      <c r="L55" s="58"/>
      <c r="M55" s="58"/>
      <c r="N55" s="58"/>
      <c r="O55" s="58"/>
      <c r="P55" s="58"/>
      <c r="Q55" s="58"/>
      <c r="R55" s="58"/>
      <c r="S55" s="58"/>
    </row>
    <row r="56" spans="1:35" ht="16.5" customHeight="1"/>
    <row r="57" spans="1:35" ht="16.5" customHeight="1"/>
  </sheetData>
  <sheetProtection algorithmName="SHA-512" hashValue="2qXVrhD5sBC9N0D9drt6CoazNqblZw0xJnW0xSyauzktl9raZ+gX0T4/rNvmMdOpo8FPiNX0SmLoEajh/raZvQ==" saltValue="avnvf0eYL+bHY8+AT9aytg==" spinCount="100000" sheet="1" objects="1" scenarios="1"/>
  <mergeCells count="263">
    <mergeCell ref="B46:I46"/>
    <mergeCell ref="L46:N46"/>
    <mergeCell ref="O46:Q46"/>
    <mergeCell ref="R46:T46"/>
    <mergeCell ref="U46:W46"/>
    <mergeCell ref="X46:Z46"/>
    <mergeCell ref="B48:K48"/>
    <mergeCell ref="L48:N49"/>
    <mergeCell ref="O48:Q49"/>
    <mergeCell ref="R48:T49"/>
    <mergeCell ref="U48:W49"/>
    <mergeCell ref="B49:K49"/>
    <mergeCell ref="X48:Z49"/>
    <mergeCell ref="O51:Q51"/>
    <mergeCell ref="R51:T51"/>
    <mergeCell ref="U51:W51"/>
    <mergeCell ref="X51:Z51"/>
    <mergeCell ref="L28:N28"/>
    <mergeCell ref="O28:Q28"/>
    <mergeCell ref="R28:T28"/>
    <mergeCell ref="U28:W28"/>
    <mergeCell ref="AA28:AC28"/>
    <mergeCell ref="AD28:AF28"/>
    <mergeCell ref="X28:Z28"/>
    <mergeCell ref="AA48:AC49"/>
    <mergeCell ref="AD48:AF49"/>
    <mergeCell ref="U47:W47"/>
    <mergeCell ref="X47:Z47"/>
    <mergeCell ref="AA45:AC45"/>
    <mergeCell ref="AD45:AF45"/>
    <mergeCell ref="AA41:AC41"/>
    <mergeCell ref="AD41:AF41"/>
    <mergeCell ref="AA38:AC38"/>
    <mergeCell ref="AD38:AF38"/>
    <mergeCell ref="AA36:AC36"/>
    <mergeCell ref="AD36:AF36"/>
    <mergeCell ref="AA31:AC31"/>
    <mergeCell ref="AD31:AF31"/>
    <mergeCell ref="AA46:AC46"/>
    <mergeCell ref="AD46:AF46"/>
    <mergeCell ref="AA53:AC53"/>
    <mergeCell ref="AD53:AF53"/>
    <mergeCell ref="B53:K53"/>
    <mergeCell ref="O53:Q53"/>
    <mergeCell ref="R53:T53"/>
    <mergeCell ref="X53:Z53"/>
    <mergeCell ref="AA47:AC47"/>
    <mergeCell ref="AD47:AF47"/>
    <mergeCell ref="B52:K52"/>
    <mergeCell ref="L52:N52"/>
    <mergeCell ref="O52:Q52"/>
    <mergeCell ref="R52:T52"/>
    <mergeCell ref="U52:W52"/>
    <mergeCell ref="X52:Z52"/>
    <mergeCell ref="AA52:AC52"/>
    <mergeCell ref="AD52:AF52"/>
    <mergeCell ref="B47:K47"/>
    <mergeCell ref="L47:N47"/>
    <mergeCell ref="O47:Q47"/>
    <mergeCell ref="R47:T47"/>
    <mergeCell ref="AA51:AC51"/>
    <mergeCell ref="AD51:AF51"/>
    <mergeCell ref="B51:K51"/>
    <mergeCell ref="L51:N51"/>
    <mergeCell ref="B45:I45"/>
    <mergeCell ref="L45:N45"/>
    <mergeCell ref="O45:Q45"/>
    <mergeCell ref="R45:T45"/>
    <mergeCell ref="U45:W45"/>
    <mergeCell ref="X45:Z45"/>
    <mergeCell ref="AA43:AC43"/>
    <mergeCell ref="AD43:AF43"/>
    <mergeCell ref="B44:I44"/>
    <mergeCell ref="L44:N44"/>
    <mergeCell ref="O44:Q44"/>
    <mergeCell ref="R44:T44"/>
    <mergeCell ref="U44:W44"/>
    <mergeCell ref="X44:Z44"/>
    <mergeCell ref="AA44:AC44"/>
    <mergeCell ref="AD44:AF44"/>
    <mergeCell ref="B43:K43"/>
    <mergeCell ref="L43:N43"/>
    <mergeCell ref="O43:Q43"/>
    <mergeCell ref="R43:T43"/>
    <mergeCell ref="U43:W43"/>
    <mergeCell ref="X43:Z43"/>
    <mergeCell ref="B42:I42"/>
    <mergeCell ref="L42:N42"/>
    <mergeCell ref="O42:Q42"/>
    <mergeCell ref="R42:T42"/>
    <mergeCell ref="U42:W42"/>
    <mergeCell ref="X42:Z42"/>
    <mergeCell ref="AA42:AC42"/>
    <mergeCell ref="AD42:AF42"/>
    <mergeCell ref="B41:I41"/>
    <mergeCell ref="L41:N41"/>
    <mergeCell ref="O41:Q41"/>
    <mergeCell ref="R41:T41"/>
    <mergeCell ref="U41:W41"/>
    <mergeCell ref="X41:Z41"/>
    <mergeCell ref="B40:I40"/>
    <mergeCell ref="L40:N40"/>
    <mergeCell ref="O40:Q40"/>
    <mergeCell ref="R40:T40"/>
    <mergeCell ref="U40:W40"/>
    <mergeCell ref="X40:Z40"/>
    <mergeCell ref="AA40:AC40"/>
    <mergeCell ref="AD40:AF40"/>
    <mergeCell ref="B38:I38"/>
    <mergeCell ref="L38:N38"/>
    <mergeCell ref="O38:Q38"/>
    <mergeCell ref="R38:T38"/>
    <mergeCell ref="U38:W38"/>
    <mergeCell ref="X38:Z38"/>
    <mergeCell ref="B37:I37"/>
    <mergeCell ref="L37:N37"/>
    <mergeCell ref="O37:Q37"/>
    <mergeCell ref="R37:T37"/>
    <mergeCell ref="U37:W37"/>
    <mergeCell ref="X37:Z37"/>
    <mergeCell ref="AA37:AC37"/>
    <mergeCell ref="AD37:AF37"/>
    <mergeCell ref="B36:I36"/>
    <mergeCell ref="L36:N36"/>
    <mergeCell ref="O36:Q36"/>
    <mergeCell ref="R36:T36"/>
    <mergeCell ref="U36:W36"/>
    <mergeCell ref="X36:Z36"/>
    <mergeCell ref="B35:I35"/>
    <mergeCell ref="L35:N35"/>
    <mergeCell ref="O35:Q35"/>
    <mergeCell ref="R35:T35"/>
    <mergeCell ref="U35:W35"/>
    <mergeCell ref="X35:Z35"/>
    <mergeCell ref="AA35:AC35"/>
    <mergeCell ref="AD35:AF35"/>
    <mergeCell ref="AA33:AC33"/>
    <mergeCell ref="AD33:AF33"/>
    <mergeCell ref="B33:I33"/>
    <mergeCell ref="L33:N33"/>
    <mergeCell ref="O33:Q33"/>
    <mergeCell ref="R33:T33"/>
    <mergeCell ref="U33:W33"/>
    <mergeCell ref="X33:Z33"/>
    <mergeCell ref="B32:K32"/>
    <mergeCell ref="L32:N32"/>
    <mergeCell ref="O32:Q32"/>
    <mergeCell ref="R32:T32"/>
    <mergeCell ref="U32:W32"/>
    <mergeCell ref="X32:Z32"/>
    <mergeCell ref="AA32:AC32"/>
    <mergeCell ref="AD32:AF32"/>
    <mergeCell ref="B31:I31"/>
    <mergeCell ref="L31:N31"/>
    <mergeCell ref="O31:Q31"/>
    <mergeCell ref="R31:T31"/>
    <mergeCell ref="U31:W31"/>
    <mergeCell ref="X31:Z31"/>
    <mergeCell ref="AA26:AC26"/>
    <mergeCell ref="AD26:AF26"/>
    <mergeCell ref="B29:I29"/>
    <mergeCell ref="L29:N29"/>
    <mergeCell ref="O29:Q29"/>
    <mergeCell ref="R29:T29"/>
    <mergeCell ref="U29:W29"/>
    <mergeCell ref="X29:Z29"/>
    <mergeCell ref="AA29:AC29"/>
    <mergeCell ref="AD29:AF29"/>
    <mergeCell ref="B26:K26"/>
    <mergeCell ref="L26:N26"/>
    <mergeCell ref="O26:Q26"/>
    <mergeCell ref="R26:T26"/>
    <mergeCell ref="U26:W26"/>
    <mergeCell ref="X26:Z26"/>
    <mergeCell ref="B27:I27"/>
    <mergeCell ref="L27:N27"/>
    <mergeCell ref="O27:Q27"/>
    <mergeCell ref="R27:T27"/>
    <mergeCell ref="U27:W27"/>
    <mergeCell ref="X27:Z27"/>
    <mergeCell ref="AA27:AC27"/>
    <mergeCell ref="AD27:AF27"/>
    <mergeCell ref="AA23:AC23"/>
    <mergeCell ref="AD23:AF23"/>
    <mergeCell ref="B24:I24"/>
    <mergeCell ref="L24:N24"/>
    <mergeCell ref="O24:Q24"/>
    <mergeCell ref="R24:T24"/>
    <mergeCell ref="U24:W24"/>
    <mergeCell ref="X24:Z24"/>
    <mergeCell ref="AA24:AC24"/>
    <mergeCell ref="AD24:AF24"/>
    <mergeCell ref="B23:I23"/>
    <mergeCell ref="L23:N23"/>
    <mergeCell ref="O23:Q23"/>
    <mergeCell ref="R23:T23"/>
    <mergeCell ref="U23:W23"/>
    <mergeCell ref="X23:Z23"/>
    <mergeCell ref="AA20:AC20"/>
    <mergeCell ref="AD20:AF20"/>
    <mergeCell ref="B21:K21"/>
    <mergeCell ref="L21:N21"/>
    <mergeCell ref="O21:Q21"/>
    <mergeCell ref="R21:T21"/>
    <mergeCell ref="U21:W21"/>
    <mergeCell ref="X21:Z21"/>
    <mergeCell ref="AA21:AC21"/>
    <mergeCell ref="AD21:AF21"/>
    <mergeCell ref="B20:K20"/>
    <mergeCell ref="L20:N20"/>
    <mergeCell ref="O20:Q20"/>
    <mergeCell ref="R20:T20"/>
    <mergeCell ref="U20:W20"/>
    <mergeCell ref="X20:Z20"/>
    <mergeCell ref="AA18:AC18"/>
    <mergeCell ref="AD18:AF18"/>
    <mergeCell ref="B19:K19"/>
    <mergeCell ref="L19:N19"/>
    <mergeCell ref="O19:Q19"/>
    <mergeCell ref="R19:T19"/>
    <mergeCell ref="U19:W19"/>
    <mergeCell ref="X19:Z19"/>
    <mergeCell ref="AA19:AC19"/>
    <mergeCell ref="AD19:AF19"/>
    <mergeCell ref="B18:K18"/>
    <mergeCell ref="L18:N18"/>
    <mergeCell ref="O18:Q18"/>
    <mergeCell ref="R18:T18"/>
    <mergeCell ref="U18:W18"/>
    <mergeCell ref="X18:Z18"/>
    <mergeCell ref="AD16:AF16"/>
    <mergeCell ref="B17:K17"/>
    <mergeCell ref="L17:N17"/>
    <mergeCell ref="O17:Q17"/>
    <mergeCell ref="R17:T17"/>
    <mergeCell ref="U17:W17"/>
    <mergeCell ref="X17:Z17"/>
    <mergeCell ref="AA17:AC17"/>
    <mergeCell ref="AD17:AF17"/>
    <mergeCell ref="M53:N53"/>
    <mergeCell ref="B28:K28"/>
    <mergeCell ref="U53:W53"/>
    <mergeCell ref="C7:AE8"/>
    <mergeCell ref="B10:D10"/>
    <mergeCell ref="E10:O10"/>
    <mergeCell ref="B13:K14"/>
    <mergeCell ref="L13:T13"/>
    <mergeCell ref="U13:AC13"/>
    <mergeCell ref="AD13:AF13"/>
    <mergeCell ref="L14:N14"/>
    <mergeCell ref="O14:Q14"/>
    <mergeCell ref="R14:T14"/>
    <mergeCell ref="U14:W14"/>
    <mergeCell ref="X14:Z14"/>
    <mergeCell ref="AA14:AC14"/>
    <mergeCell ref="AD14:AF14"/>
    <mergeCell ref="B16:K16"/>
    <mergeCell ref="L16:N16"/>
    <mergeCell ref="O16:Q16"/>
    <mergeCell ref="R16:T16"/>
    <mergeCell ref="U16:W16"/>
    <mergeCell ref="X16:Z16"/>
    <mergeCell ref="AA16:AC16"/>
  </mergeCells>
  <phoneticPr fontId="3"/>
  <conditionalFormatting sqref="L23:N24 L26:N27">
    <cfRule type="expression" dxfId="7" priority="2">
      <formula>AND(L23&lt;O23,O23&gt;0)</formula>
    </cfRule>
  </conditionalFormatting>
  <conditionalFormatting sqref="L28:N29 U28:W29">
    <cfRule type="expression" dxfId="6" priority="1">
      <formula>AND(L28=0,O28&gt;0)</formula>
    </cfRule>
  </conditionalFormatting>
  <printOptions horizontalCentered="1"/>
  <pageMargins left="0.78740157480314965" right="0.55118110236220474" top="0.78740157480314965" bottom="0.59055118110236227" header="0.51181102362204722" footer="0.51181102362204722"/>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C147-AF0E-4353-95D9-4023688D11AF}">
  <sheetPr>
    <pageSetUpPr autoPageBreaks="0" fitToPage="1"/>
  </sheetPr>
  <dimension ref="A1:AN45"/>
  <sheetViews>
    <sheetView showGridLines="0" showRowColHeaders="0" showZeros="0" zoomScaleNormal="100" workbookViewId="0">
      <selection activeCell="C7" sqref="C7:AE8"/>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2" width="2.5" style="1" customWidth="1"/>
    <col min="33" max="33" width="2.375" style="1" customWidth="1"/>
    <col min="34" max="35" width="2.375" customWidth="1"/>
    <col min="41" max="16384" width="9" style="1"/>
  </cols>
  <sheetData>
    <row r="1" spans="1:40" s="2" customFormat="1" ht="12" customHeight="1">
      <c r="A1" s="129" t="s">
        <v>9</v>
      </c>
      <c r="B1" s="129"/>
      <c r="C1" s="129"/>
      <c r="D1" s="129"/>
      <c r="E1" s="129"/>
      <c r="F1" s="130"/>
      <c r="G1" s="129"/>
      <c r="H1" s="129"/>
      <c r="I1" s="129"/>
      <c r="J1" s="129"/>
      <c r="K1" s="129"/>
      <c r="L1" s="129"/>
      <c r="M1" s="129"/>
      <c r="N1" s="129"/>
      <c r="O1" s="129"/>
      <c r="P1" s="129"/>
      <c r="Q1" s="129"/>
      <c r="R1" s="129"/>
      <c r="S1" s="129"/>
      <c r="T1" s="131"/>
      <c r="U1" s="129"/>
      <c r="V1" s="129"/>
      <c r="W1" s="129"/>
      <c r="X1" s="129"/>
      <c r="Y1" s="129"/>
      <c r="Z1" s="129"/>
      <c r="AA1" s="129"/>
      <c r="AB1" s="129"/>
      <c r="AC1" s="129"/>
      <c r="AD1" s="129"/>
      <c r="AE1" s="132"/>
      <c r="AF1" s="132"/>
      <c r="AG1" s="133" t="s">
        <v>196</v>
      </c>
      <c r="AH1"/>
      <c r="AI1"/>
      <c r="AJ1"/>
      <c r="AK1"/>
      <c r="AL1"/>
      <c r="AM1"/>
      <c r="AN1"/>
    </row>
    <row r="2" spans="1:40" ht="12" customHeight="1">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04" t="s">
        <v>201</v>
      </c>
    </row>
    <row r="3" spans="1:40" ht="12" customHeight="1">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26"/>
    </row>
    <row r="4" spans="1:40" ht="12" customHeight="1">
      <c r="A4" s="58"/>
      <c r="B4" s="137" t="s">
        <v>289</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26"/>
    </row>
    <row r="5" spans="1:40" ht="12" customHeight="1">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26"/>
    </row>
    <row r="6" spans="1:40" ht="9" customHeight="1">
      <c r="B6" s="58"/>
      <c r="C6" s="58"/>
      <c r="D6" s="58"/>
      <c r="E6" s="58"/>
      <c r="F6" s="58"/>
      <c r="G6" s="58"/>
      <c r="H6" s="58"/>
      <c r="I6" s="58"/>
      <c r="J6" s="58"/>
      <c r="K6" s="58"/>
      <c r="L6" s="58"/>
      <c r="M6" s="58"/>
      <c r="N6" s="58"/>
      <c r="O6" s="58"/>
      <c r="P6" s="58"/>
      <c r="Q6" s="58"/>
      <c r="R6" s="58"/>
      <c r="S6" s="136"/>
      <c r="X6" s="58"/>
      <c r="Y6" s="136"/>
    </row>
    <row r="7" spans="1:40" ht="15" customHeight="1">
      <c r="B7" s="58"/>
      <c r="C7" s="286" t="s">
        <v>221</v>
      </c>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8"/>
      <c r="AF7"/>
      <c r="AG7" s="159"/>
    </row>
    <row r="8" spans="1:40" ht="15" customHeight="1">
      <c r="B8" s="58"/>
      <c r="C8" s="289"/>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1"/>
      <c r="AF8"/>
      <c r="AG8" s="159"/>
    </row>
    <row r="9" spans="1:40" ht="11.25" customHeight="1">
      <c r="B9" s="58"/>
      <c r="C9" s="58"/>
      <c r="D9" s="58"/>
      <c r="E9" s="58"/>
      <c r="F9" s="139"/>
      <c r="G9" s="58"/>
      <c r="H9" s="58"/>
      <c r="I9" s="58"/>
      <c r="J9" s="58"/>
      <c r="K9" s="58"/>
      <c r="L9" s="58"/>
      <c r="M9" s="58"/>
      <c r="N9" s="58"/>
      <c r="O9" s="58"/>
      <c r="P9" s="58"/>
      <c r="Q9" s="58"/>
      <c r="R9" s="58"/>
      <c r="S9" s="58"/>
      <c r="X9" s="58"/>
      <c r="Y9" s="58"/>
    </row>
    <row r="10" spans="1:40" ht="24" customHeight="1">
      <c r="B10" s="292" t="s">
        <v>34</v>
      </c>
      <c r="C10" s="293"/>
      <c r="D10" s="294"/>
      <c r="E10" s="295">
        <f>'１'!F12</f>
        <v>0</v>
      </c>
      <c r="F10" s="296"/>
      <c r="G10" s="296"/>
      <c r="H10" s="296"/>
      <c r="I10" s="296"/>
      <c r="J10" s="296"/>
      <c r="K10" s="296"/>
      <c r="L10" s="296"/>
      <c r="M10" s="296"/>
      <c r="N10" s="296"/>
      <c r="O10" s="297"/>
      <c r="P10" s="140"/>
      <c r="Q10" s="141" t="s">
        <v>60</v>
      </c>
      <c r="R10" s="141"/>
      <c r="S10" s="58"/>
      <c r="X10" s="141"/>
      <c r="Y10" s="58"/>
      <c r="AD10" s="142"/>
    </row>
    <row r="11" spans="1:40" ht="9" customHeight="1">
      <c r="B11" s="63"/>
      <c r="C11" s="63"/>
      <c r="D11" s="63"/>
      <c r="E11" s="58"/>
      <c r="F11" s="139"/>
      <c r="G11" s="58"/>
      <c r="H11" s="58"/>
      <c r="I11" s="58"/>
      <c r="J11" s="58"/>
      <c r="K11" s="58"/>
      <c r="L11" s="58"/>
      <c r="M11" s="58"/>
      <c r="N11" s="58"/>
      <c r="O11" s="58"/>
      <c r="P11" s="58"/>
      <c r="Q11" s="58"/>
      <c r="R11" s="58"/>
      <c r="S11" s="58"/>
      <c r="X11" s="58"/>
      <c r="Y11" s="58"/>
    </row>
    <row r="12" spans="1:40" ht="10.5" customHeight="1">
      <c r="B12" s="58"/>
      <c r="C12" s="58"/>
      <c r="D12" s="58"/>
      <c r="E12" s="58"/>
      <c r="F12" s="139"/>
      <c r="G12" s="58"/>
      <c r="H12" s="58"/>
      <c r="I12" s="58"/>
      <c r="J12" s="58"/>
      <c r="K12" s="58"/>
      <c r="L12" s="58"/>
      <c r="M12" s="58"/>
      <c r="N12" s="58"/>
      <c r="O12" s="58"/>
      <c r="P12" s="58"/>
      <c r="Q12" s="58"/>
      <c r="R12" s="58"/>
      <c r="S12" s="58"/>
      <c r="X12" s="58"/>
      <c r="Y12" s="58"/>
    </row>
    <row r="13" spans="1:40" ht="15" customHeight="1">
      <c r="B13" s="298"/>
      <c r="C13" s="382"/>
      <c r="D13" s="382"/>
      <c r="E13" s="382"/>
      <c r="F13" s="382"/>
      <c r="G13" s="382"/>
      <c r="H13" s="382"/>
      <c r="I13" s="382"/>
      <c r="J13" s="382"/>
      <c r="K13" s="383"/>
      <c r="L13" s="302" t="s">
        <v>11</v>
      </c>
      <c r="M13" s="303"/>
      <c r="N13" s="303"/>
      <c r="O13" s="303"/>
      <c r="P13" s="303"/>
      <c r="Q13" s="303"/>
      <c r="R13" s="303"/>
      <c r="S13" s="303"/>
      <c r="T13" s="304"/>
      <c r="U13" s="303" t="s">
        <v>57</v>
      </c>
      <c r="V13" s="303"/>
      <c r="W13" s="303"/>
      <c r="X13" s="303"/>
      <c r="Y13" s="303"/>
      <c r="Z13" s="303"/>
      <c r="AA13" s="303"/>
      <c r="AB13" s="303"/>
      <c r="AC13" s="304"/>
      <c r="AD13" s="302" t="s">
        <v>30</v>
      </c>
      <c r="AE13" s="342"/>
      <c r="AF13" s="343"/>
      <c r="AG13" s="160"/>
    </row>
    <row r="14" spans="1:40" ht="22.5" customHeight="1">
      <c r="B14" s="384"/>
      <c r="C14" s="385"/>
      <c r="D14" s="385"/>
      <c r="E14" s="385"/>
      <c r="F14" s="385"/>
      <c r="G14" s="385"/>
      <c r="H14" s="385"/>
      <c r="I14" s="385"/>
      <c r="J14" s="385"/>
      <c r="K14" s="386"/>
      <c r="L14" s="307" t="s">
        <v>192</v>
      </c>
      <c r="M14" s="308"/>
      <c r="N14" s="309"/>
      <c r="O14" s="307" t="s">
        <v>193</v>
      </c>
      <c r="P14" s="308"/>
      <c r="Q14" s="309"/>
      <c r="R14" s="307" t="s">
        <v>71</v>
      </c>
      <c r="S14" s="308"/>
      <c r="T14" s="309"/>
      <c r="U14" s="307" t="s">
        <v>192</v>
      </c>
      <c r="V14" s="308"/>
      <c r="W14" s="309"/>
      <c r="X14" s="307" t="s">
        <v>193</v>
      </c>
      <c r="Y14" s="308"/>
      <c r="Z14" s="309"/>
      <c r="AA14" s="307" t="s">
        <v>71</v>
      </c>
      <c r="AB14" s="308"/>
      <c r="AC14" s="309"/>
      <c r="AD14" s="312" t="s">
        <v>72</v>
      </c>
      <c r="AE14" s="387"/>
      <c r="AF14" s="388"/>
      <c r="AG14" s="161"/>
    </row>
    <row r="15" spans="1:40" ht="18" customHeight="1">
      <c r="B15" s="144" t="s">
        <v>94</v>
      </c>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6"/>
      <c r="AG15" s="162"/>
    </row>
    <row r="16" spans="1:40" ht="18" customHeight="1">
      <c r="B16" s="315" t="s">
        <v>95</v>
      </c>
      <c r="C16" s="316"/>
      <c r="D16" s="316"/>
      <c r="E16" s="316"/>
      <c r="F16" s="316"/>
      <c r="G16" s="316"/>
      <c r="H16" s="316"/>
      <c r="I16" s="316"/>
      <c r="J16" s="163"/>
      <c r="K16" s="164"/>
      <c r="L16" s="317"/>
      <c r="M16" s="389"/>
      <c r="N16" s="197"/>
      <c r="O16" s="320"/>
      <c r="P16" s="321"/>
      <c r="Q16" s="322"/>
      <c r="R16" s="317"/>
      <c r="S16" s="389"/>
      <c r="T16" s="197"/>
      <c r="U16" s="323"/>
      <c r="V16" s="389"/>
      <c r="W16" s="197"/>
      <c r="X16" s="320"/>
      <c r="Y16" s="321"/>
      <c r="Z16" s="322"/>
      <c r="AA16" s="323"/>
      <c r="AB16" s="389"/>
      <c r="AC16" s="197"/>
      <c r="AD16" s="302">
        <f t="shared" ref="AD16:AD26" si="0">(L16*1.4)+(U16*2)</f>
        <v>0</v>
      </c>
      <c r="AE16" s="342"/>
      <c r="AF16" s="343"/>
      <c r="AG16" s="160"/>
    </row>
    <row r="17" spans="2:33" ht="18" customHeight="1">
      <c r="B17" s="315" t="s">
        <v>96</v>
      </c>
      <c r="C17" s="316"/>
      <c r="D17" s="316"/>
      <c r="E17" s="316"/>
      <c r="F17" s="316"/>
      <c r="G17" s="316"/>
      <c r="H17" s="316"/>
      <c r="I17" s="316"/>
      <c r="J17" s="163"/>
      <c r="K17" s="165"/>
      <c r="L17" s="317"/>
      <c r="M17" s="389"/>
      <c r="N17" s="197"/>
      <c r="O17" s="320"/>
      <c r="P17" s="321"/>
      <c r="Q17" s="322"/>
      <c r="R17" s="317"/>
      <c r="S17" s="389"/>
      <c r="T17" s="197"/>
      <c r="U17" s="323"/>
      <c r="V17" s="389"/>
      <c r="W17" s="197"/>
      <c r="X17" s="320"/>
      <c r="Y17" s="321"/>
      <c r="Z17" s="322"/>
      <c r="AA17" s="323"/>
      <c r="AB17" s="389"/>
      <c r="AC17" s="197"/>
      <c r="AD17" s="302">
        <f t="shared" si="0"/>
        <v>0</v>
      </c>
      <c r="AE17" s="342"/>
      <c r="AF17" s="343"/>
      <c r="AG17" s="160"/>
    </row>
    <row r="18" spans="2:33" ht="18" customHeight="1">
      <c r="B18" s="327" t="s">
        <v>216</v>
      </c>
      <c r="C18" s="328"/>
      <c r="D18" s="328"/>
      <c r="E18" s="328"/>
      <c r="F18" s="328"/>
      <c r="G18" s="328"/>
      <c r="H18" s="328"/>
      <c r="I18" s="328"/>
      <c r="J18" s="328"/>
      <c r="K18" s="390"/>
      <c r="L18" s="317"/>
      <c r="M18" s="389"/>
      <c r="N18" s="197"/>
      <c r="O18" s="320"/>
      <c r="P18" s="321"/>
      <c r="Q18" s="322"/>
      <c r="R18" s="317"/>
      <c r="S18" s="389"/>
      <c r="T18" s="197"/>
      <c r="U18" s="323"/>
      <c r="V18" s="389"/>
      <c r="W18" s="197"/>
      <c r="X18" s="320"/>
      <c r="Y18" s="321"/>
      <c r="Z18" s="322"/>
      <c r="AA18" s="323"/>
      <c r="AB18" s="389"/>
      <c r="AC18" s="197"/>
      <c r="AD18" s="302">
        <f t="shared" si="0"/>
        <v>0</v>
      </c>
      <c r="AE18" s="342"/>
      <c r="AF18" s="343"/>
      <c r="AG18" s="160"/>
    </row>
    <row r="19" spans="2:33" ht="18" customHeight="1">
      <c r="B19" s="315" t="s">
        <v>97</v>
      </c>
      <c r="C19" s="316"/>
      <c r="D19" s="316"/>
      <c r="E19" s="316"/>
      <c r="F19" s="316"/>
      <c r="G19" s="316"/>
      <c r="H19" s="316"/>
      <c r="I19" s="316"/>
      <c r="J19" s="147"/>
      <c r="K19" s="166"/>
      <c r="L19" s="317"/>
      <c r="M19" s="389"/>
      <c r="N19" s="197"/>
      <c r="O19" s="320"/>
      <c r="P19" s="321"/>
      <c r="Q19" s="322"/>
      <c r="R19" s="317"/>
      <c r="S19" s="389"/>
      <c r="T19" s="197"/>
      <c r="U19" s="323"/>
      <c r="V19" s="389"/>
      <c r="W19" s="197"/>
      <c r="X19" s="320"/>
      <c r="Y19" s="321"/>
      <c r="Z19" s="322"/>
      <c r="AA19" s="323"/>
      <c r="AB19" s="389"/>
      <c r="AC19" s="197"/>
      <c r="AD19" s="302">
        <f t="shared" si="0"/>
        <v>0</v>
      </c>
      <c r="AE19" s="342"/>
      <c r="AF19" s="343"/>
      <c r="AG19" s="160"/>
    </row>
    <row r="20" spans="2:33" ht="18" customHeight="1">
      <c r="B20" s="315" t="s">
        <v>98</v>
      </c>
      <c r="C20" s="316"/>
      <c r="D20" s="316"/>
      <c r="E20" s="316"/>
      <c r="F20" s="316"/>
      <c r="G20" s="316"/>
      <c r="H20" s="316"/>
      <c r="I20" s="316"/>
      <c r="J20" s="147"/>
      <c r="K20" s="166"/>
      <c r="L20" s="317"/>
      <c r="M20" s="389"/>
      <c r="N20" s="197"/>
      <c r="O20" s="320"/>
      <c r="P20" s="321"/>
      <c r="Q20" s="322"/>
      <c r="R20" s="317"/>
      <c r="S20" s="389"/>
      <c r="T20" s="197"/>
      <c r="U20" s="323"/>
      <c r="V20" s="389"/>
      <c r="W20" s="197"/>
      <c r="X20" s="320"/>
      <c r="Y20" s="321"/>
      <c r="Z20" s="322"/>
      <c r="AA20" s="323"/>
      <c r="AB20" s="389"/>
      <c r="AC20" s="197"/>
      <c r="AD20" s="302">
        <f t="shared" si="0"/>
        <v>0</v>
      </c>
      <c r="AE20" s="342"/>
      <c r="AF20" s="343"/>
      <c r="AG20" s="160"/>
    </row>
    <row r="21" spans="2:33" ht="18" customHeight="1">
      <c r="B21" s="315" t="s">
        <v>99</v>
      </c>
      <c r="C21" s="316"/>
      <c r="D21" s="316"/>
      <c r="E21" s="316"/>
      <c r="F21" s="316"/>
      <c r="G21" s="316"/>
      <c r="H21" s="316"/>
      <c r="I21" s="316"/>
      <c r="J21" s="147"/>
      <c r="K21" s="166"/>
      <c r="L21" s="317"/>
      <c r="M21" s="389"/>
      <c r="N21" s="197"/>
      <c r="O21" s="320"/>
      <c r="P21" s="321"/>
      <c r="Q21" s="322"/>
      <c r="R21" s="317"/>
      <c r="S21" s="389"/>
      <c r="T21" s="197"/>
      <c r="U21" s="323"/>
      <c r="V21" s="389"/>
      <c r="W21" s="197"/>
      <c r="X21" s="320"/>
      <c r="Y21" s="321"/>
      <c r="Z21" s="322"/>
      <c r="AA21" s="323"/>
      <c r="AB21" s="389"/>
      <c r="AC21" s="197"/>
      <c r="AD21" s="302">
        <f t="shared" si="0"/>
        <v>0</v>
      </c>
      <c r="AE21" s="342"/>
      <c r="AF21" s="343"/>
      <c r="AG21" s="160"/>
    </row>
    <row r="22" spans="2:33" ht="18" customHeight="1">
      <c r="B22" s="315" t="s">
        <v>100</v>
      </c>
      <c r="C22" s="316"/>
      <c r="D22" s="316"/>
      <c r="E22" s="316"/>
      <c r="F22" s="316"/>
      <c r="G22" s="316"/>
      <c r="H22" s="316"/>
      <c r="I22" s="316"/>
      <c r="J22" s="147"/>
      <c r="K22" s="166"/>
      <c r="L22" s="317"/>
      <c r="M22" s="389"/>
      <c r="N22" s="197"/>
      <c r="O22" s="320"/>
      <c r="P22" s="321"/>
      <c r="Q22" s="322"/>
      <c r="R22" s="317"/>
      <c r="S22" s="389"/>
      <c r="T22" s="197"/>
      <c r="U22" s="323"/>
      <c r="V22" s="389"/>
      <c r="W22" s="197"/>
      <c r="X22" s="320"/>
      <c r="Y22" s="321"/>
      <c r="Z22" s="322"/>
      <c r="AA22" s="323"/>
      <c r="AB22" s="389"/>
      <c r="AC22" s="197"/>
      <c r="AD22" s="302">
        <f t="shared" si="0"/>
        <v>0</v>
      </c>
      <c r="AE22" s="342"/>
      <c r="AF22" s="343"/>
      <c r="AG22" s="160"/>
    </row>
    <row r="23" spans="2:33" ht="18" customHeight="1">
      <c r="B23" s="315" t="s">
        <v>101</v>
      </c>
      <c r="C23" s="316"/>
      <c r="D23" s="316"/>
      <c r="E23" s="316"/>
      <c r="F23" s="316"/>
      <c r="G23" s="316"/>
      <c r="H23" s="316"/>
      <c r="I23" s="316"/>
      <c r="J23" s="147"/>
      <c r="K23" s="166"/>
      <c r="L23" s="317"/>
      <c r="M23" s="389"/>
      <c r="N23" s="197"/>
      <c r="O23" s="320"/>
      <c r="P23" s="321"/>
      <c r="Q23" s="322"/>
      <c r="R23" s="317"/>
      <c r="S23" s="389"/>
      <c r="T23" s="197"/>
      <c r="U23" s="323"/>
      <c r="V23" s="389"/>
      <c r="W23" s="197"/>
      <c r="X23" s="320"/>
      <c r="Y23" s="321"/>
      <c r="Z23" s="322"/>
      <c r="AA23" s="323"/>
      <c r="AB23" s="389"/>
      <c r="AC23" s="197"/>
      <c r="AD23" s="302">
        <f t="shared" si="0"/>
        <v>0</v>
      </c>
      <c r="AE23" s="342"/>
      <c r="AF23" s="343"/>
      <c r="AG23" s="160"/>
    </row>
    <row r="24" spans="2:33" ht="18" customHeight="1">
      <c r="B24" s="315" t="s">
        <v>102</v>
      </c>
      <c r="C24" s="316"/>
      <c r="D24" s="316"/>
      <c r="E24" s="316"/>
      <c r="F24" s="316"/>
      <c r="G24" s="316"/>
      <c r="H24" s="316"/>
      <c r="I24" s="316"/>
      <c r="J24" s="147"/>
      <c r="K24" s="166"/>
      <c r="L24" s="317"/>
      <c r="M24" s="389"/>
      <c r="N24" s="197"/>
      <c r="O24" s="320"/>
      <c r="P24" s="321"/>
      <c r="Q24" s="322"/>
      <c r="R24" s="317"/>
      <c r="S24" s="389"/>
      <c r="T24" s="197"/>
      <c r="U24" s="323"/>
      <c r="V24" s="389"/>
      <c r="W24" s="197"/>
      <c r="X24" s="320"/>
      <c r="Y24" s="321"/>
      <c r="Z24" s="322"/>
      <c r="AA24" s="323"/>
      <c r="AB24" s="389"/>
      <c r="AC24" s="197"/>
      <c r="AD24" s="302">
        <f t="shared" si="0"/>
        <v>0</v>
      </c>
      <c r="AE24" s="342"/>
      <c r="AF24" s="343"/>
      <c r="AG24" s="160"/>
    </row>
    <row r="25" spans="2:33" ht="18" customHeight="1">
      <c r="B25" s="315" t="s">
        <v>103</v>
      </c>
      <c r="C25" s="316"/>
      <c r="D25" s="316"/>
      <c r="E25" s="316"/>
      <c r="F25" s="316"/>
      <c r="G25" s="316"/>
      <c r="H25" s="316"/>
      <c r="I25" s="316"/>
      <c r="J25" s="147"/>
      <c r="K25" s="166"/>
      <c r="L25" s="317"/>
      <c r="M25" s="389"/>
      <c r="N25" s="197"/>
      <c r="O25" s="320"/>
      <c r="P25" s="321"/>
      <c r="Q25" s="322"/>
      <c r="R25" s="317"/>
      <c r="S25" s="389"/>
      <c r="T25" s="197"/>
      <c r="U25" s="323"/>
      <c r="V25" s="389"/>
      <c r="W25" s="197"/>
      <c r="X25" s="320"/>
      <c r="Y25" s="321"/>
      <c r="Z25" s="322"/>
      <c r="AA25" s="323"/>
      <c r="AB25" s="389"/>
      <c r="AC25" s="197"/>
      <c r="AD25" s="302">
        <f t="shared" si="0"/>
        <v>0</v>
      </c>
      <c r="AE25" s="342"/>
      <c r="AF25" s="343"/>
      <c r="AG25" s="160"/>
    </row>
    <row r="26" spans="2:33" ht="18" customHeight="1">
      <c r="B26" s="315" t="s">
        <v>104</v>
      </c>
      <c r="C26" s="316"/>
      <c r="D26" s="316"/>
      <c r="E26" s="316"/>
      <c r="F26" s="316"/>
      <c r="G26" s="316"/>
      <c r="H26" s="316"/>
      <c r="I26" s="316"/>
      <c r="J26" s="147"/>
      <c r="K26" s="166"/>
      <c r="L26" s="317"/>
      <c r="M26" s="389"/>
      <c r="N26" s="197"/>
      <c r="O26" s="320"/>
      <c r="P26" s="321"/>
      <c r="Q26" s="322"/>
      <c r="R26" s="317"/>
      <c r="S26" s="389"/>
      <c r="T26" s="197"/>
      <c r="U26" s="323"/>
      <c r="V26" s="389"/>
      <c r="W26" s="197"/>
      <c r="X26" s="320"/>
      <c r="Y26" s="321"/>
      <c r="Z26" s="322"/>
      <c r="AA26" s="323"/>
      <c r="AB26" s="389"/>
      <c r="AC26" s="197"/>
      <c r="AD26" s="302">
        <f t="shared" si="0"/>
        <v>0</v>
      </c>
      <c r="AE26" s="342"/>
      <c r="AF26" s="343"/>
      <c r="AG26" s="160"/>
    </row>
    <row r="27" spans="2:33" ht="18" customHeight="1">
      <c r="B27" s="148" t="s">
        <v>105</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50"/>
      <c r="AG27" s="167"/>
    </row>
    <row r="28" spans="2:33" ht="18" customHeight="1">
      <c r="B28" s="315" t="s">
        <v>106</v>
      </c>
      <c r="C28" s="391"/>
      <c r="D28" s="391"/>
      <c r="E28" s="391"/>
      <c r="F28" s="391"/>
      <c r="G28" s="391"/>
      <c r="H28" s="391"/>
      <c r="I28" s="391"/>
      <c r="J28" s="153"/>
      <c r="K28" s="166"/>
      <c r="L28" s="317"/>
      <c r="M28" s="318"/>
      <c r="N28" s="319"/>
      <c r="O28" s="317"/>
      <c r="P28" s="389"/>
      <c r="Q28" s="197"/>
      <c r="R28" s="317"/>
      <c r="S28" s="389"/>
      <c r="T28" s="197"/>
      <c r="U28" s="323"/>
      <c r="V28" s="389"/>
      <c r="W28" s="197"/>
      <c r="X28" s="320"/>
      <c r="Y28" s="321"/>
      <c r="Z28" s="322"/>
      <c r="AA28" s="323"/>
      <c r="AB28" s="389"/>
      <c r="AC28" s="197"/>
      <c r="AD28" s="302">
        <f>(L28-O28)*1+O28*1.4+U28*2</f>
        <v>0</v>
      </c>
      <c r="AE28" s="342"/>
      <c r="AF28" s="343"/>
      <c r="AG28" s="160"/>
    </row>
    <row r="29" spans="2:33" ht="18" customHeight="1">
      <c r="B29" s="315" t="s">
        <v>107</v>
      </c>
      <c r="C29" s="391"/>
      <c r="D29" s="391"/>
      <c r="E29" s="391"/>
      <c r="F29" s="391"/>
      <c r="G29" s="391"/>
      <c r="H29" s="391"/>
      <c r="I29" s="391"/>
      <c r="J29" s="391"/>
      <c r="K29" s="392"/>
      <c r="L29" s="317"/>
      <c r="M29" s="389"/>
      <c r="N29" s="197"/>
      <c r="O29" s="317"/>
      <c r="P29" s="389"/>
      <c r="Q29" s="197"/>
      <c r="R29" s="317"/>
      <c r="S29" s="389"/>
      <c r="T29" s="197"/>
      <c r="U29" s="323"/>
      <c r="V29" s="389"/>
      <c r="W29" s="197"/>
      <c r="X29" s="320"/>
      <c r="Y29" s="321"/>
      <c r="Z29" s="322"/>
      <c r="AA29" s="323"/>
      <c r="AB29" s="389"/>
      <c r="AC29" s="197"/>
      <c r="AD29" s="302">
        <f t="shared" ref="AD29:AD31" si="1">(L29-O29)*1+O29*1.4+U29*2</f>
        <v>0</v>
      </c>
      <c r="AE29" s="342"/>
      <c r="AF29" s="343"/>
      <c r="AG29" s="160"/>
    </row>
    <row r="30" spans="2:33" ht="18" customHeight="1">
      <c r="B30" s="315" t="s">
        <v>108</v>
      </c>
      <c r="C30" s="391"/>
      <c r="D30" s="391"/>
      <c r="E30" s="391"/>
      <c r="F30" s="391"/>
      <c r="G30" s="391"/>
      <c r="H30" s="391"/>
      <c r="I30" s="391"/>
      <c r="J30" s="391"/>
      <c r="K30" s="392"/>
      <c r="L30" s="317"/>
      <c r="M30" s="389"/>
      <c r="N30" s="197"/>
      <c r="O30" s="317"/>
      <c r="P30" s="389"/>
      <c r="Q30" s="197"/>
      <c r="R30" s="317"/>
      <c r="S30" s="389"/>
      <c r="T30" s="197"/>
      <c r="U30" s="323"/>
      <c r="V30" s="389"/>
      <c r="W30" s="197"/>
      <c r="X30" s="320"/>
      <c r="Y30" s="321"/>
      <c r="Z30" s="322"/>
      <c r="AA30" s="323"/>
      <c r="AB30" s="389"/>
      <c r="AC30" s="197"/>
      <c r="AD30" s="302">
        <f t="shared" si="1"/>
        <v>0</v>
      </c>
      <c r="AE30" s="342"/>
      <c r="AF30" s="343"/>
      <c r="AG30" s="160"/>
    </row>
    <row r="31" spans="2:33" ht="18" customHeight="1">
      <c r="B31" s="315" t="s">
        <v>173</v>
      </c>
      <c r="C31" s="391"/>
      <c r="D31" s="391"/>
      <c r="E31" s="391"/>
      <c r="F31" s="391"/>
      <c r="G31" s="391"/>
      <c r="H31" s="391"/>
      <c r="I31" s="391"/>
      <c r="J31" s="391"/>
      <c r="K31" s="392"/>
      <c r="L31" s="317"/>
      <c r="M31" s="389"/>
      <c r="N31" s="197"/>
      <c r="O31" s="317"/>
      <c r="P31" s="389"/>
      <c r="Q31" s="197"/>
      <c r="R31" s="317"/>
      <c r="S31" s="389"/>
      <c r="T31" s="197"/>
      <c r="U31" s="323"/>
      <c r="V31" s="389"/>
      <c r="W31" s="197"/>
      <c r="X31" s="320"/>
      <c r="Y31" s="321"/>
      <c r="Z31" s="322"/>
      <c r="AA31" s="323"/>
      <c r="AB31" s="389"/>
      <c r="AC31" s="197"/>
      <c r="AD31" s="302">
        <f t="shared" si="1"/>
        <v>0</v>
      </c>
      <c r="AE31" s="342"/>
      <c r="AF31" s="343"/>
      <c r="AG31" s="160"/>
    </row>
    <row r="32" spans="2:33" ht="18" customHeight="1">
      <c r="B32" s="148" t="s">
        <v>109</v>
      </c>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50"/>
      <c r="AG32" s="167"/>
    </row>
    <row r="33" spans="2:33" ht="18" customHeight="1">
      <c r="B33" s="315" t="s">
        <v>110</v>
      </c>
      <c r="C33" s="391"/>
      <c r="D33" s="391"/>
      <c r="E33" s="391"/>
      <c r="F33" s="391"/>
      <c r="G33" s="391"/>
      <c r="H33" s="391"/>
      <c r="I33" s="391"/>
      <c r="J33" s="168"/>
      <c r="K33" s="165"/>
      <c r="L33" s="317"/>
      <c r="M33" s="389"/>
      <c r="N33" s="197"/>
      <c r="O33" s="317"/>
      <c r="P33" s="389"/>
      <c r="Q33" s="197"/>
      <c r="R33" s="317"/>
      <c r="S33" s="389"/>
      <c r="T33" s="197"/>
      <c r="U33" s="323"/>
      <c r="V33" s="389"/>
      <c r="W33" s="197"/>
      <c r="X33" s="320"/>
      <c r="Y33" s="321"/>
      <c r="Z33" s="322"/>
      <c r="AA33" s="323"/>
      <c r="AB33" s="389"/>
      <c r="AC33" s="197"/>
      <c r="AD33" s="302">
        <f>(L33-O33)*1+O33*1.4+U33*2</f>
        <v>0</v>
      </c>
      <c r="AE33" s="342"/>
      <c r="AF33" s="343"/>
      <c r="AG33" s="160"/>
    </row>
    <row r="34" spans="2:33" ht="18" customHeight="1">
      <c r="B34" s="148" t="s">
        <v>111</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50"/>
      <c r="AG34" s="167"/>
    </row>
    <row r="35" spans="2:33" ht="18" customHeight="1">
      <c r="B35" s="315" t="s">
        <v>112</v>
      </c>
      <c r="C35" s="391"/>
      <c r="D35" s="391"/>
      <c r="E35" s="391"/>
      <c r="F35" s="391"/>
      <c r="G35" s="391"/>
      <c r="H35" s="391"/>
      <c r="I35" s="391"/>
      <c r="J35" s="153"/>
      <c r="K35" s="166"/>
      <c r="L35" s="317"/>
      <c r="M35" s="389"/>
      <c r="N35" s="197"/>
      <c r="O35" s="317"/>
      <c r="P35" s="389"/>
      <c r="Q35" s="197"/>
      <c r="R35" s="317"/>
      <c r="S35" s="389"/>
      <c r="T35" s="197"/>
      <c r="U35" s="323"/>
      <c r="V35" s="389"/>
      <c r="W35" s="197"/>
      <c r="X35" s="320"/>
      <c r="Y35" s="321"/>
      <c r="Z35" s="322"/>
      <c r="AA35" s="323"/>
      <c r="AB35" s="389"/>
      <c r="AC35" s="197"/>
      <c r="AD35" s="302">
        <f t="shared" ref="AD35:AD37" si="2">(L35-O35)*1+O35*1.4+U35*2</f>
        <v>0</v>
      </c>
      <c r="AE35" s="342"/>
      <c r="AF35" s="343"/>
      <c r="AG35" s="160"/>
    </row>
    <row r="36" spans="2:33" ht="18" customHeight="1">
      <c r="B36" s="315" t="s">
        <v>113</v>
      </c>
      <c r="C36" s="391"/>
      <c r="D36" s="391"/>
      <c r="E36" s="391"/>
      <c r="F36" s="391"/>
      <c r="G36" s="391"/>
      <c r="H36" s="391"/>
      <c r="I36" s="391"/>
      <c r="J36" s="153"/>
      <c r="K36" s="166"/>
      <c r="L36" s="317"/>
      <c r="M36" s="389"/>
      <c r="N36" s="197"/>
      <c r="O36" s="317"/>
      <c r="P36" s="389"/>
      <c r="Q36" s="197"/>
      <c r="R36" s="317"/>
      <c r="S36" s="389"/>
      <c r="T36" s="197"/>
      <c r="U36" s="323"/>
      <c r="V36" s="389"/>
      <c r="W36" s="197"/>
      <c r="X36" s="320"/>
      <c r="Y36" s="321"/>
      <c r="Z36" s="322"/>
      <c r="AA36" s="323"/>
      <c r="AB36" s="389"/>
      <c r="AC36" s="197"/>
      <c r="AD36" s="302">
        <f t="shared" si="2"/>
        <v>0</v>
      </c>
      <c r="AE36" s="342"/>
      <c r="AF36" s="343"/>
      <c r="AG36" s="160"/>
    </row>
    <row r="37" spans="2:33" ht="18" customHeight="1">
      <c r="B37" s="315" t="s">
        <v>114</v>
      </c>
      <c r="C37" s="391"/>
      <c r="D37" s="391"/>
      <c r="E37" s="391"/>
      <c r="F37" s="391"/>
      <c r="G37" s="391"/>
      <c r="H37" s="391"/>
      <c r="I37" s="391"/>
      <c r="J37" s="153"/>
      <c r="K37" s="152"/>
      <c r="L37" s="317"/>
      <c r="M37" s="389"/>
      <c r="N37" s="197"/>
      <c r="O37" s="317"/>
      <c r="P37" s="389"/>
      <c r="Q37" s="197"/>
      <c r="R37" s="317"/>
      <c r="S37" s="389"/>
      <c r="T37" s="197"/>
      <c r="U37" s="323"/>
      <c r="V37" s="389"/>
      <c r="W37" s="197"/>
      <c r="X37" s="320"/>
      <c r="Y37" s="321"/>
      <c r="Z37" s="322"/>
      <c r="AA37" s="323"/>
      <c r="AB37" s="389"/>
      <c r="AC37" s="197"/>
      <c r="AD37" s="302">
        <f t="shared" si="2"/>
        <v>0</v>
      </c>
      <c r="AE37" s="342"/>
      <c r="AF37" s="343"/>
      <c r="AG37" s="160"/>
    </row>
    <row r="38" spans="2:33" ht="18" customHeight="1">
      <c r="B38" s="148" t="s">
        <v>115</v>
      </c>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50"/>
      <c r="AG38" s="167"/>
    </row>
    <row r="39" spans="2:33" ht="18" customHeight="1">
      <c r="B39" s="315" t="s">
        <v>116</v>
      </c>
      <c r="C39" s="391"/>
      <c r="D39" s="391"/>
      <c r="E39" s="391"/>
      <c r="F39" s="391"/>
      <c r="G39" s="391"/>
      <c r="H39" s="391"/>
      <c r="I39" s="391"/>
      <c r="J39" s="153"/>
      <c r="K39" s="166"/>
      <c r="L39" s="317"/>
      <c r="M39" s="389"/>
      <c r="N39" s="197"/>
      <c r="O39" s="317"/>
      <c r="P39" s="389"/>
      <c r="Q39" s="197"/>
      <c r="R39" s="317"/>
      <c r="S39" s="389"/>
      <c r="T39" s="197"/>
      <c r="U39" s="323"/>
      <c r="V39" s="389"/>
      <c r="W39" s="197"/>
      <c r="X39" s="320"/>
      <c r="Y39" s="321"/>
      <c r="Z39" s="322"/>
      <c r="AA39" s="323"/>
      <c r="AB39" s="389"/>
      <c r="AC39" s="197"/>
      <c r="AD39" s="302">
        <f t="shared" ref="AD39:AD42" si="3">(L39-O39)*1+O39*1.4+U39*2</f>
        <v>0</v>
      </c>
      <c r="AE39" s="342"/>
      <c r="AF39" s="343"/>
      <c r="AG39" s="160"/>
    </row>
    <row r="40" spans="2:33" ht="18" customHeight="1">
      <c r="B40" s="315" t="s">
        <v>117</v>
      </c>
      <c r="C40" s="391"/>
      <c r="D40" s="391"/>
      <c r="E40" s="391"/>
      <c r="F40" s="391"/>
      <c r="G40" s="391"/>
      <c r="H40" s="391"/>
      <c r="I40" s="391"/>
      <c r="J40" s="153"/>
      <c r="K40" s="166"/>
      <c r="L40" s="317"/>
      <c r="M40" s="389"/>
      <c r="N40" s="197"/>
      <c r="O40" s="317"/>
      <c r="P40" s="389"/>
      <c r="Q40" s="197"/>
      <c r="R40" s="317"/>
      <c r="S40" s="389"/>
      <c r="T40" s="197"/>
      <c r="U40" s="323"/>
      <c r="V40" s="389"/>
      <c r="W40" s="197"/>
      <c r="X40" s="320"/>
      <c r="Y40" s="321"/>
      <c r="Z40" s="322"/>
      <c r="AA40" s="323"/>
      <c r="AB40" s="389"/>
      <c r="AC40" s="197"/>
      <c r="AD40" s="302">
        <f t="shared" si="3"/>
        <v>0</v>
      </c>
      <c r="AE40" s="342"/>
      <c r="AF40" s="343"/>
      <c r="AG40" s="160"/>
    </row>
    <row r="41" spans="2:33" ht="18" customHeight="1">
      <c r="B41" s="315" t="s">
        <v>315</v>
      </c>
      <c r="C41" s="391"/>
      <c r="D41" s="391"/>
      <c r="E41" s="391"/>
      <c r="F41" s="391"/>
      <c r="G41" s="391"/>
      <c r="H41" s="391"/>
      <c r="I41" s="391"/>
      <c r="J41" s="391"/>
      <c r="K41" s="392"/>
      <c r="L41" s="317"/>
      <c r="M41" s="389"/>
      <c r="N41" s="197"/>
      <c r="O41" s="317"/>
      <c r="P41" s="389"/>
      <c r="Q41" s="197"/>
      <c r="R41" s="317"/>
      <c r="S41" s="389"/>
      <c r="T41" s="197"/>
      <c r="U41" s="323"/>
      <c r="V41" s="389"/>
      <c r="W41" s="197"/>
      <c r="X41" s="320"/>
      <c r="Y41" s="321"/>
      <c r="Z41" s="322"/>
      <c r="AA41" s="323"/>
      <c r="AB41" s="389"/>
      <c r="AC41" s="197"/>
      <c r="AD41" s="302">
        <f t="shared" si="3"/>
        <v>0</v>
      </c>
      <c r="AE41" s="342"/>
      <c r="AF41" s="343"/>
      <c r="AG41" s="160"/>
    </row>
    <row r="42" spans="2:33" ht="18" customHeight="1">
      <c r="B42" s="393" t="s">
        <v>286</v>
      </c>
      <c r="C42" s="394"/>
      <c r="D42" s="394"/>
      <c r="E42" s="394"/>
      <c r="F42" s="394"/>
      <c r="G42" s="394"/>
      <c r="H42" s="394"/>
      <c r="I42" s="394"/>
      <c r="J42" s="394"/>
      <c r="K42" s="395"/>
      <c r="L42" s="317"/>
      <c r="M42" s="332"/>
      <c r="N42" s="333"/>
      <c r="O42" s="317"/>
      <c r="P42" s="332"/>
      <c r="Q42" s="333"/>
      <c r="R42" s="317"/>
      <c r="S42" s="332"/>
      <c r="T42" s="333"/>
      <c r="U42" s="323"/>
      <c r="V42" s="334"/>
      <c r="W42" s="335"/>
      <c r="X42" s="320"/>
      <c r="Y42" s="396"/>
      <c r="Z42" s="397"/>
      <c r="AA42" s="323"/>
      <c r="AB42" s="334"/>
      <c r="AC42" s="335"/>
      <c r="AD42" s="302">
        <f t="shared" si="3"/>
        <v>0</v>
      </c>
      <c r="AE42" s="342"/>
      <c r="AF42" s="343"/>
    </row>
    <row r="43" spans="2:33" ht="18" customHeight="1">
      <c r="B43" s="393" t="s">
        <v>288</v>
      </c>
      <c r="C43" s="394"/>
      <c r="D43" s="394"/>
      <c r="E43" s="394"/>
      <c r="F43" s="394"/>
      <c r="G43" s="394"/>
      <c r="H43" s="394"/>
      <c r="I43" s="394"/>
      <c r="J43" s="394"/>
      <c r="K43" s="395"/>
      <c r="L43" s="317"/>
      <c r="M43" s="389"/>
      <c r="N43" s="197"/>
      <c r="O43" s="317"/>
      <c r="P43" s="332"/>
      <c r="Q43" s="333"/>
      <c r="R43" s="317"/>
      <c r="S43" s="389"/>
      <c r="T43" s="197"/>
      <c r="U43" s="323"/>
      <c r="V43" s="389"/>
      <c r="W43" s="197"/>
      <c r="X43" s="320"/>
      <c r="Y43" s="321"/>
      <c r="Z43" s="322"/>
      <c r="AA43" s="323"/>
      <c r="AB43" s="389"/>
      <c r="AC43" s="197"/>
      <c r="AD43" s="302">
        <f>(L43-O43)*1+O43*1.4+U43*2</f>
        <v>0</v>
      </c>
      <c r="AE43" s="342"/>
      <c r="AF43" s="343"/>
    </row>
    <row r="44" spans="2:33">
      <c r="AG44" s="108"/>
    </row>
    <row r="45" spans="2:33">
      <c r="AG45" s="108"/>
    </row>
  </sheetData>
  <sheetProtection algorithmName="SHA-512" hashValue="+y0f/3Jo0rT7XBE/7uYXdClSDWnA9r6nk5BHMDfrUEd2+M+U0Ga7Ez/CUbpNgcn/iUTOQWsSEQibElm9xuW0Bg==" saltValue="hy3JgR9lpVxx72k4CEUSwA==" spinCount="100000" sheet="1" objects="1" scenarios="1"/>
  <mergeCells count="206">
    <mergeCell ref="AA42:AC42"/>
    <mergeCell ref="AD42:AF42"/>
    <mergeCell ref="B43:K43"/>
    <mergeCell ref="L43:N43"/>
    <mergeCell ref="O43:Q43"/>
    <mergeCell ref="R43:T43"/>
    <mergeCell ref="U43:W43"/>
    <mergeCell ref="X43:Z43"/>
    <mergeCell ref="AA43:AC43"/>
    <mergeCell ref="AD43:AF43"/>
    <mergeCell ref="B42:K42"/>
    <mergeCell ref="L42:N42"/>
    <mergeCell ref="O42:Q42"/>
    <mergeCell ref="R42:T42"/>
    <mergeCell ref="U42:W42"/>
    <mergeCell ref="X42:Z42"/>
    <mergeCell ref="AA40:AC40"/>
    <mergeCell ref="AD40:AF40"/>
    <mergeCell ref="B41:K41"/>
    <mergeCell ref="L41:N41"/>
    <mergeCell ref="O41:Q41"/>
    <mergeCell ref="R41:T41"/>
    <mergeCell ref="U41:W41"/>
    <mergeCell ref="X41:Z41"/>
    <mergeCell ref="AA41:AC41"/>
    <mergeCell ref="AD41:AF41"/>
    <mergeCell ref="B40:I40"/>
    <mergeCell ref="L40:N40"/>
    <mergeCell ref="O40:Q40"/>
    <mergeCell ref="R40:T40"/>
    <mergeCell ref="U40:W40"/>
    <mergeCell ref="X40:Z40"/>
    <mergeCell ref="AA37:AC37"/>
    <mergeCell ref="AD37:AF37"/>
    <mergeCell ref="B39:I39"/>
    <mergeCell ref="L39:N39"/>
    <mergeCell ref="O39:Q39"/>
    <mergeCell ref="R39:T39"/>
    <mergeCell ref="U39:W39"/>
    <mergeCell ref="X39:Z39"/>
    <mergeCell ref="AA39:AC39"/>
    <mergeCell ref="AD39:AF39"/>
    <mergeCell ref="B37:I37"/>
    <mergeCell ref="L37:N37"/>
    <mergeCell ref="O37:Q37"/>
    <mergeCell ref="R37:T37"/>
    <mergeCell ref="U37:W37"/>
    <mergeCell ref="X37:Z37"/>
    <mergeCell ref="AA35:AC35"/>
    <mergeCell ref="AD35:AF35"/>
    <mergeCell ref="B36:I36"/>
    <mergeCell ref="L36:N36"/>
    <mergeCell ref="O36:Q36"/>
    <mergeCell ref="R36:T36"/>
    <mergeCell ref="U36:W36"/>
    <mergeCell ref="X36:Z36"/>
    <mergeCell ref="AA36:AC36"/>
    <mergeCell ref="AD36:AF36"/>
    <mergeCell ref="B35:I35"/>
    <mergeCell ref="L35:N35"/>
    <mergeCell ref="O35:Q35"/>
    <mergeCell ref="R35:T35"/>
    <mergeCell ref="U35:W35"/>
    <mergeCell ref="X35:Z35"/>
    <mergeCell ref="AA31:AC31"/>
    <mergeCell ref="AD31:AF31"/>
    <mergeCell ref="B33:I33"/>
    <mergeCell ref="L33:N33"/>
    <mergeCell ref="O33:Q33"/>
    <mergeCell ref="R33:T33"/>
    <mergeCell ref="U33:W33"/>
    <mergeCell ref="X33:Z33"/>
    <mergeCell ref="AA33:AC33"/>
    <mergeCell ref="AD33:AF33"/>
    <mergeCell ref="B31:K31"/>
    <mergeCell ref="L31:N31"/>
    <mergeCell ref="O31:Q31"/>
    <mergeCell ref="R31:T31"/>
    <mergeCell ref="U31:W31"/>
    <mergeCell ref="X31:Z31"/>
    <mergeCell ref="AA29:AC29"/>
    <mergeCell ref="AD29:AF29"/>
    <mergeCell ref="B30:K30"/>
    <mergeCell ref="L30:N30"/>
    <mergeCell ref="O30:Q30"/>
    <mergeCell ref="R30:T30"/>
    <mergeCell ref="U30:W30"/>
    <mergeCell ref="X30:Z30"/>
    <mergeCell ref="AA30:AC30"/>
    <mergeCell ref="AD30:AF30"/>
    <mergeCell ref="B29:K29"/>
    <mergeCell ref="L29:N29"/>
    <mergeCell ref="O29:Q29"/>
    <mergeCell ref="R29:T29"/>
    <mergeCell ref="U29:W29"/>
    <mergeCell ref="X29:Z29"/>
    <mergeCell ref="AA26:AC26"/>
    <mergeCell ref="AD26:AF26"/>
    <mergeCell ref="B28:I28"/>
    <mergeCell ref="L28:N28"/>
    <mergeCell ref="O28:Q28"/>
    <mergeCell ref="R28:T28"/>
    <mergeCell ref="U28:W28"/>
    <mergeCell ref="X28:Z28"/>
    <mergeCell ref="AA28:AC28"/>
    <mergeCell ref="AD28:AF28"/>
    <mergeCell ref="B26:I26"/>
    <mergeCell ref="L26:N26"/>
    <mergeCell ref="O26:Q26"/>
    <mergeCell ref="R26:T26"/>
    <mergeCell ref="U26:W26"/>
    <mergeCell ref="X26:Z26"/>
    <mergeCell ref="AA24:AC24"/>
    <mergeCell ref="AD24:AF24"/>
    <mergeCell ref="B25:I25"/>
    <mergeCell ref="L25:N25"/>
    <mergeCell ref="O25:Q25"/>
    <mergeCell ref="R25:T25"/>
    <mergeCell ref="U25:W25"/>
    <mergeCell ref="X25:Z25"/>
    <mergeCell ref="AA25:AC25"/>
    <mergeCell ref="AD25:AF25"/>
    <mergeCell ref="B24:I24"/>
    <mergeCell ref="L24:N24"/>
    <mergeCell ref="O24:Q24"/>
    <mergeCell ref="R24:T24"/>
    <mergeCell ref="U24:W24"/>
    <mergeCell ref="X24:Z24"/>
    <mergeCell ref="AA22:AC22"/>
    <mergeCell ref="AD22:AF22"/>
    <mergeCell ref="B23:I23"/>
    <mergeCell ref="L23:N23"/>
    <mergeCell ref="O23:Q23"/>
    <mergeCell ref="R23:T23"/>
    <mergeCell ref="U23:W23"/>
    <mergeCell ref="X23:Z23"/>
    <mergeCell ref="AA23:AC23"/>
    <mergeCell ref="AD23:AF23"/>
    <mergeCell ref="B22:I22"/>
    <mergeCell ref="L22:N22"/>
    <mergeCell ref="O22:Q22"/>
    <mergeCell ref="R22:T22"/>
    <mergeCell ref="U22:W22"/>
    <mergeCell ref="X22:Z22"/>
    <mergeCell ref="AA20:AC20"/>
    <mergeCell ref="AD20:AF20"/>
    <mergeCell ref="B21:I21"/>
    <mergeCell ref="L21:N21"/>
    <mergeCell ref="O21:Q21"/>
    <mergeCell ref="R21:T21"/>
    <mergeCell ref="U21:W21"/>
    <mergeCell ref="X21:Z21"/>
    <mergeCell ref="AA21:AC21"/>
    <mergeCell ref="AD21:AF21"/>
    <mergeCell ref="B20:I20"/>
    <mergeCell ref="L20:N20"/>
    <mergeCell ref="O20:Q20"/>
    <mergeCell ref="R20:T20"/>
    <mergeCell ref="U20:W20"/>
    <mergeCell ref="X20:Z20"/>
    <mergeCell ref="AA18:AC18"/>
    <mergeCell ref="AD18:AF18"/>
    <mergeCell ref="B19:I19"/>
    <mergeCell ref="L19:N19"/>
    <mergeCell ref="O19:Q19"/>
    <mergeCell ref="R19:T19"/>
    <mergeCell ref="U19:W19"/>
    <mergeCell ref="X19:Z19"/>
    <mergeCell ref="AA19:AC19"/>
    <mergeCell ref="AD19:AF19"/>
    <mergeCell ref="B18:K18"/>
    <mergeCell ref="L18:N18"/>
    <mergeCell ref="O18:Q18"/>
    <mergeCell ref="R18:T18"/>
    <mergeCell ref="U18:W18"/>
    <mergeCell ref="X18:Z18"/>
    <mergeCell ref="B16:I16"/>
    <mergeCell ref="L16:N16"/>
    <mergeCell ref="O16:Q16"/>
    <mergeCell ref="R16:T16"/>
    <mergeCell ref="U16:W16"/>
    <mergeCell ref="X16:Z16"/>
    <mergeCell ref="AA16:AC16"/>
    <mergeCell ref="AD16:AF16"/>
    <mergeCell ref="B17:I17"/>
    <mergeCell ref="L17:N17"/>
    <mergeCell ref="O17:Q17"/>
    <mergeCell ref="R17:T17"/>
    <mergeCell ref="U17:W17"/>
    <mergeCell ref="X17:Z17"/>
    <mergeCell ref="AA17:AC17"/>
    <mergeCell ref="AD17:AF17"/>
    <mergeCell ref="C7:AE8"/>
    <mergeCell ref="B10:D10"/>
    <mergeCell ref="E10:O10"/>
    <mergeCell ref="B13:K14"/>
    <mergeCell ref="L13:T13"/>
    <mergeCell ref="U13:AC13"/>
    <mergeCell ref="AD13:AF13"/>
    <mergeCell ref="L14:N14"/>
    <mergeCell ref="O14:Q14"/>
    <mergeCell ref="R14:T14"/>
    <mergeCell ref="U14:W14"/>
    <mergeCell ref="X14:Z14"/>
    <mergeCell ref="AA14:AC14"/>
    <mergeCell ref="AD14:AF14"/>
  </mergeCells>
  <phoneticPr fontId="3"/>
  <conditionalFormatting sqref="L28:N31 L33 L35:N37">
    <cfRule type="expression" dxfId="5" priority="3">
      <formula>AND(L28&lt;O28,O28&gt;0)</formula>
    </cfRule>
  </conditionalFormatting>
  <conditionalFormatting sqref="L29:N31 L33 L35:N37">
    <cfRule type="expression" dxfId="4" priority="4">
      <formula>AND($L$23&lt;$O$23,O29&gt;0)</formula>
    </cfRule>
  </conditionalFormatting>
  <conditionalFormatting sqref="L39:N41 L42 L43:N43">
    <cfRule type="expression" dxfId="3" priority="1">
      <formula>AND(L39&lt;O39,O39&gt;0)</formula>
    </cfRule>
    <cfRule type="expression" dxfId="2" priority="2">
      <formula>AND($L$23&lt;$O$23,O39&gt;0)</formula>
    </cfRule>
  </conditionalFormatting>
  <printOptions horizontalCentered="1"/>
  <pageMargins left="0.78740157480314965" right="0.55118110236220474" top="0.78740157480314965" bottom="0.59055118110236227" header="0.51181102362204722" footer="0.51181102362204722"/>
  <pageSetup paperSize="9" orientation="portrait" r:id="rId1"/>
  <headerFooter alignWithMargins="0"/>
  <ignoredErrors>
    <ignoredError sqref="E1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6815-182A-42EC-8A4D-B5E79058C511}">
  <sheetPr>
    <pageSetUpPr autoPageBreaks="0" fitToPage="1"/>
  </sheetPr>
  <dimension ref="A1:AI44"/>
  <sheetViews>
    <sheetView showGridLines="0" showRowColHeaders="0" showZeros="0" zoomScaleNormal="100" workbookViewId="0">
      <selection activeCell="C7" sqref="C7:AE8"/>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3" width="2.5" style="1" customWidth="1"/>
    <col min="34" max="35" width="2.25" style="1" customWidth="1"/>
    <col min="36" max="16384" width="9" style="1"/>
  </cols>
  <sheetData>
    <row r="1" spans="1:33" s="2" customFormat="1" ht="12" customHeight="1">
      <c r="A1" s="129" t="s">
        <v>9</v>
      </c>
      <c r="B1" s="129"/>
      <c r="C1" s="129"/>
      <c r="D1" s="129"/>
      <c r="E1" s="129"/>
      <c r="F1" s="130"/>
      <c r="G1" s="129"/>
      <c r="H1" s="129"/>
      <c r="I1" s="129"/>
      <c r="J1" s="129"/>
      <c r="K1" s="129"/>
      <c r="L1" s="129"/>
      <c r="M1" s="129"/>
      <c r="N1" s="129"/>
      <c r="O1" s="129"/>
      <c r="P1" s="129"/>
      <c r="Q1" s="129"/>
      <c r="R1" s="129"/>
      <c r="S1" s="129"/>
      <c r="T1" s="131"/>
      <c r="U1" s="129"/>
      <c r="V1" s="129"/>
      <c r="W1" s="129"/>
      <c r="X1" s="129"/>
      <c r="Y1" s="129"/>
      <c r="Z1" s="129"/>
      <c r="AA1" s="129"/>
      <c r="AB1" s="129"/>
      <c r="AC1" s="129"/>
      <c r="AD1" s="129"/>
      <c r="AE1" s="132"/>
      <c r="AF1" s="133"/>
      <c r="AG1" s="134" t="s">
        <v>196</v>
      </c>
    </row>
    <row r="2" spans="1:33" ht="12" customHeight="1">
      <c r="A2" s="135"/>
      <c r="B2" s="135"/>
      <c r="C2" s="135"/>
      <c r="D2" s="135"/>
      <c r="E2" s="135"/>
      <c r="F2" s="135"/>
      <c r="G2" s="135"/>
      <c r="H2" s="135"/>
      <c r="I2" s="135"/>
      <c r="J2" s="135"/>
      <c r="K2" s="135"/>
      <c r="L2" s="135"/>
      <c r="M2" s="135"/>
      <c r="N2" s="135"/>
      <c r="O2" s="135"/>
      <c r="P2" s="135"/>
      <c r="Q2" s="135"/>
      <c r="R2" s="129"/>
      <c r="S2" s="129"/>
      <c r="T2" s="129"/>
      <c r="U2" s="129"/>
      <c r="V2" s="129"/>
      <c r="W2" s="129"/>
      <c r="X2" s="129"/>
      <c r="Y2" s="129"/>
      <c r="Z2" s="129"/>
      <c r="AA2" s="129"/>
      <c r="AB2" s="129"/>
      <c r="AC2" s="129"/>
      <c r="AD2" s="129"/>
      <c r="AE2" s="129"/>
      <c r="AF2" s="104"/>
      <c r="AG2" s="133" t="s">
        <v>200</v>
      </c>
    </row>
    <row r="3" spans="1:33" ht="12" customHeight="1">
      <c r="A3" s="58"/>
      <c r="B3" s="58"/>
      <c r="C3" s="58"/>
      <c r="D3" s="58"/>
      <c r="E3" s="58"/>
      <c r="F3" s="58"/>
      <c r="G3" s="58"/>
      <c r="H3" s="58"/>
      <c r="I3" s="58"/>
      <c r="J3" s="58"/>
      <c r="K3" s="58"/>
      <c r="L3" s="58"/>
      <c r="M3" s="58"/>
      <c r="N3" s="58"/>
      <c r="O3" s="58"/>
      <c r="P3" s="58"/>
      <c r="Q3" s="58"/>
      <c r="R3" s="63"/>
      <c r="S3" s="63"/>
      <c r="T3" s="63"/>
      <c r="U3" s="63"/>
      <c r="V3" s="63"/>
      <c r="W3" s="63"/>
      <c r="X3" s="63"/>
      <c r="Y3" s="63"/>
      <c r="Z3" s="63"/>
      <c r="AA3" s="63"/>
      <c r="AB3" s="63"/>
      <c r="AC3" s="63"/>
      <c r="AD3" s="63"/>
      <c r="AE3" s="63"/>
      <c r="AF3" s="26"/>
      <c r="AG3" s="136"/>
    </row>
    <row r="4" spans="1:33" ht="12" customHeight="1">
      <c r="A4" s="58"/>
      <c r="B4" s="137" t="s">
        <v>289</v>
      </c>
      <c r="C4" s="58"/>
      <c r="D4" s="58"/>
      <c r="E4" s="58"/>
      <c r="F4" s="58"/>
      <c r="G4" s="58"/>
      <c r="H4" s="58"/>
      <c r="I4" s="58"/>
      <c r="J4" s="58"/>
      <c r="K4" s="58"/>
      <c r="L4" s="58"/>
      <c r="M4" s="58"/>
      <c r="N4" s="58"/>
      <c r="O4" s="58"/>
      <c r="P4" s="58"/>
      <c r="Q4" s="58"/>
      <c r="R4" s="63"/>
      <c r="S4" s="63"/>
      <c r="T4" s="63"/>
      <c r="U4" s="63"/>
      <c r="V4" s="63"/>
      <c r="W4" s="63"/>
      <c r="X4" s="63"/>
      <c r="Y4" s="63"/>
      <c r="Z4" s="63"/>
      <c r="AA4" s="63"/>
      <c r="AB4" s="63"/>
      <c r="AC4" s="63"/>
      <c r="AD4" s="63"/>
      <c r="AE4" s="63"/>
      <c r="AF4" s="26"/>
      <c r="AG4" s="136"/>
    </row>
    <row r="5" spans="1:33" ht="12" customHeight="1">
      <c r="A5" s="58"/>
      <c r="B5" s="58"/>
      <c r="C5" s="58"/>
      <c r="D5" s="58"/>
      <c r="E5" s="58"/>
      <c r="F5" s="58"/>
      <c r="G5" s="58"/>
      <c r="H5" s="58"/>
      <c r="I5" s="58"/>
      <c r="J5" s="58"/>
      <c r="K5" s="58"/>
      <c r="L5" s="58"/>
      <c r="M5" s="58"/>
      <c r="N5" s="58"/>
      <c r="O5" s="58"/>
      <c r="P5" s="58"/>
      <c r="Q5" s="58"/>
      <c r="R5" s="63"/>
      <c r="S5" s="63"/>
      <c r="T5" s="63"/>
      <c r="U5" s="63"/>
      <c r="V5" s="63"/>
      <c r="W5" s="63"/>
      <c r="X5" s="63"/>
      <c r="Y5" s="63"/>
      <c r="Z5" s="63"/>
      <c r="AA5" s="63"/>
      <c r="AB5" s="63"/>
      <c r="AC5" s="63"/>
      <c r="AD5" s="63"/>
      <c r="AE5" s="63"/>
      <c r="AF5" s="26"/>
      <c r="AG5" s="136"/>
    </row>
    <row r="6" spans="1:33" ht="9" customHeight="1">
      <c r="B6" s="58"/>
      <c r="C6" s="58"/>
      <c r="D6" s="58"/>
      <c r="E6" s="58"/>
      <c r="F6" s="58"/>
      <c r="G6" s="58"/>
      <c r="H6" s="58"/>
      <c r="I6" s="58"/>
      <c r="J6" s="58"/>
      <c r="K6" s="58"/>
      <c r="L6" s="58"/>
      <c r="M6" s="58"/>
      <c r="N6" s="58"/>
      <c r="O6" s="58"/>
      <c r="P6" s="58"/>
      <c r="Q6" s="58"/>
      <c r="R6" s="58"/>
      <c r="S6" s="136"/>
      <c r="X6" s="58"/>
      <c r="Y6" s="136"/>
    </row>
    <row r="7" spans="1:33" ht="15" customHeight="1">
      <c r="B7" s="58"/>
      <c r="C7" s="286" t="s">
        <v>222</v>
      </c>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8"/>
      <c r="AF7"/>
    </row>
    <row r="8" spans="1:33" ht="15" customHeight="1">
      <c r="B8" s="58"/>
      <c r="C8" s="289"/>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1"/>
      <c r="AF8"/>
    </row>
    <row r="9" spans="1:33" ht="11.25" customHeight="1">
      <c r="B9" s="58"/>
      <c r="C9" s="58"/>
      <c r="D9" s="58"/>
      <c r="E9" s="58"/>
      <c r="F9" s="139"/>
      <c r="G9" s="58"/>
      <c r="H9" s="58"/>
      <c r="I9" s="58"/>
      <c r="J9" s="58"/>
      <c r="K9" s="58"/>
      <c r="L9" s="58"/>
      <c r="M9" s="58"/>
      <c r="N9" s="58"/>
      <c r="O9" s="58"/>
      <c r="P9" s="58"/>
      <c r="Q9" s="58"/>
      <c r="R9" s="58"/>
      <c r="S9" s="58"/>
      <c r="X9" s="58"/>
      <c r="Y9" s="58"/>
    </row>
    <row r="10" spans="1:33" ht="24" customHeight="1">
      <c r="B10" s="292" t="s">
        <v>34</v>
      </c>
      <c r="C10" s="293"/>
      <c r="D10" s="294"/>
      <c r="E10" s="295">
        <f>'１'!F12</f>
        <v>0</v>
      </c>
      <c r="F10" s="296"/>
      <c r="G10" s="296"/>
      <c r="H10" s="296"/>
      <c r="I10" s="296"/>
      <c r="J10" s="296"/>
      <c r="K10" s="296"/>
      <c r="L10" s="296"/>
      <c r="M10" s="296"/>
      <c r="N10" s="296"/>
      <c r="O10" s="297"/>
      <c r="P10" s="140"/>
      <c r="Q10" s="141" t="s">
        <v>60</v>
      </c>
      <c r="R10" s="141"/>
      <c r="S10" s="58"/>
      <c r="X10" s="141"/>
      <c r="Y10" s="58"/>
      <c r="AD10" s="142"/>
    </row>
    <row r="11" spans="1:33" ht="9" customHeight="1">
      <c r="B11" s="63"/>
      <c r="C11" s="63"/>
      <c r="D11" s="63"/>
      <c r="E11" s="58"/>
      <c r="F11" s="139"/>
      <c r="G11" s="58"/>
      <c r="H11" s="58"/>
      <c r="I11" s="58"/>
      <c r="J11" s="58"/>
      <c r="K11" s="58"/>
      <c r="L11" s="58"/>
      <c r="M11" s="58"/>
      <c r="N11" s="58"/>
      <c r="O11" s="58"/>
      <c r="P11" s="58"/>
      <c r="Q11" s="58"/>
      <c r="R11" s="58"/>
      <c r="S11" s="58"/>
      <c r="X11" s="58"/>
      <c r="Y11" s="58"/>
    </row>
    <row r="12" spans="1:33" ht="10.5" customHeight="1">
      <c r="B12" s="58"/>
      <c r="C12" s="58"/>
      <c r="D12" s="58"/>
      <c r="E12" s="58"/>
      <c r="F12" s="139"/>
      <c r="G12" s="58"/>
      <c r="H12" s="58"/>
      <c r="I12" s="58"/>
      <c r="J12" s="58"/>
      <c r="K12" s="58"/>
      <c r="L12" s="58"/>
      <c r="M12" s="58"/>
      <c r="N12" s="58"/>
      <c r="O12" s="58"/>
      <c r="P12" s="58"/>
      <c r="Q12" s="58"/>
      <c r="R12" s="58"/>
      <c r="S12" s="58"/>
      <c r="X12" s="58"/>
      <c r="Y12" s="58"/>
    </row>
    <row r="13" spans="1:33" ht="15" customHeight="1">
      <c r="B13" s="298"/>
      <c r="C13" s="382"/>
      <c r="D13" s="382"/>
      <c r="E13" s="382"/>
      <c r="F13" s="382"/>
      <c r="G13" s="382"/>
      <c r="H13" s="382"/>
      <c r="I13" s="382"/>
      <c r="J13" s="382"/>
      <c r="K13" s="383"/>
      <c r="L13" s="302" t="s">
        <v>11</v>
      </c>
      <c r="M13" s="303"/>
      <c r="N13" s="303"/>
      <c r="O13" s="303"/>
      <c r="P13" s="303"/>
      <c r="Q13" s="303"/>
      <c r="R13" s="303"/>
      <c r="S13" s="303"/>
      <c r="T13" s="304"/>
      <c r="U13" s="303" t="s">
        <v>57</v>
      </c>
      <c r="V13" s="303"/>
      <c r="W13" s="303"/>
      <c r="X13" s="303"/>
      <c r="Y13" s="303"/>
      <c r="Z13" s="303"/>
      <c r="AA13" s="303"/>
      <c r="AB13" s="303"/>
      <c r="AC13" s="304"/>
      <c r="AD13" s="302" t="s">
        <v>30</v>
      </c>
      <c r="AE13" s="342"/>
      <c r="AF13" s="343"/>
    </row>
    <row r="14" spans="1:33" ht="22.5" customHeight="1">
      <c r="B14" s="384"/>
      <c r="C14" s="385"/>
      <c r="D14" s="385"/>
      <c r="E14" s="385"/>
      <c r="F14" s="385"/>
      <c r="G14" s="385"/>
      <c r="H14" s="385"/>
      <c r="I14" s="385"/>
      <c r="J14" s="385"/>
      <c r="K14" s="386"/>
      <c r="L14" s="307" t="s">
        <v>192</v>
      </c>
      <c r="M14" s="308"/>
      <c r="N14" s="309"/>
      <c r="O14" s="307" t="s">
        <v>193</v>
      </c>
      <c r="P14" s="308"/>
      <c r="Q14" s="309"/>
      <c r="R14" s="307" t="s">
        <v>71</v>
      </c>
      <c r="S14" s="308"/>
      <c r="T14" s="309"/>
      <c r="U14" s="307" t="s">
        <v>192</v>
      </c>
      <c r="V14" s="308"/>
      <c r="W14" s="309"/>
      <c r="X14" s="307" t="s">
        <v>193</v>
      </c>
      <c r="Y14" s="308"/>
      <c r="Z14" s="309"/>
      <c r="AA14" s="307" t="s">
        <v>71</v>
      </c>
      <c r="AB14" s="308"/>
      <c r="AC14" s="309"/>
      <c r="AD14" s="312" t="s">
        <v>72</v>
      </c>
      <c r="AE14" s="387"/>
      <c r="AF14" s="388"/>
    </row>
    <row r="15" spans="1:33" ht="18" customHeight="1">
      <c r="B15" s="144" t="s">
        <v>118</v>
      </c>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6"/>
    </row>
    <row r="16" spans="1:33" ht="12" customHeight="1">
      <c r="B16" s="401" t="s">
        <v>316</v>
      </c>
      <c r="C16" s="402"/>
      <c r="D16" s="402"/>
      <c r="E16" s="402"/>
      <c r="F16" s="402"/>
      <c r="G16" s="402"/>
      <c r="H16" s="402"/>
      <c r="I16" s="402"/>
      <c r="J16" s="402"/>
      <c r="K16" s="403"/>
      <c r="L16" s="339"/>
      <c r="M16" s="340"/>
      <c r="N16" s="341"/>
      <c r="O16" s="373"/>
      <c r="P16" s="374"/>
      <c r="Q16" s="375"/>
      <c r="R16" s="339"/>
      <c r="S16" s="340"/>
      <c r="T16" s="341"/>
      <c r="U16" s="355"/>
      <c r="V16" s="356"/>
      <c r="W16" s="357"/>
      <c r="X16" s="373"/>
      <c r="Y16" s="374"/>
      <c r="Z16" s="375"/>
      <c r="AA16" s="355"/>
      <c r="AB16" s="356"/>
      <c r="AC16" s="357"/>
      <c r="AD16" s="413">
        <f>L16+U16*2</f>
        <v>0</v>
      </c>
      <c r="AE16" s="414"/>
      <c r="AF16" s="415"/>
    </row>
    <row r="17" spans="1:32" ht="9" customHeight="1">
      <c r="B17" s="421" t="s">
        <v>317</v>
      </c>
      <c r="C17" s="422"/>
      <c r="D17" s="422"/>
      <c r="E17" s="422"/>
      <c r="F17" s="422"/>
      <c r="G17" s="422"/>
      <c r="H17" s="422"/>
      <c r="I17" s="422"/>
      <c r="J17" s="422"/>
      <c r="K17" s="423"/>
      <c r="L17" s="404"/>
      <c r="M17" s="405"/>
      <c r="N17" s="406"/>
      <c r="O17" s="407"/>
      <c r="P17" s="408"/>
      <c r="Q17" s="409"/>
      <c r="R17" s="404"/>
      <c r="S17" s="405"/>
      <c r="T17" s="406"/>
      <c r="U17" s="410"/>
      <c r="V17" s="411"/>
      <c r="W17" s="412"/>
      <c r="X17" s="407"/>
      <c r="Y17" s="408"/>
      <c r="Z17" s="409"/>
      <c r="AA17" s="410"/>
      <c r="AB17" s="411"/>
      <c r="AC17" s="412"/>
      <c r="AD17" s="416"/>
      <c r="AE17" s="417"/>
      <c r="AF17" s="418"/>
    </row>
    <row r="18" spans="1:32" s="19" customFormat="1" ht="18" customHeight="1">
      <c r="A18" s="21"/>
      <c r="B18" s="398" t="s">
        <v>119</v>
      </c>
      <c r="C18" s="399"/>
      <c r="D18" s="399"/>
      <c r="E18" s="399"/>
      <c r="F18" s="399"/>
      <c r="G18" s="399"/>
      <c r="H18" s="399"/>
      <c r="I18" s="399"/>
      <c r="J18" s="399"/>
      <c r="K18" s="400"/>
      <c r="L18" s="317"/>
      <c r="M18" s="334"/>
      <c r="N18" s="335"/>
      <c r="O18" s="320"/>
      <c r="P18" s="321"/>
      <c r="Q18" s="322"/>
      <c r="R18" s="317"/>
      <c r="S18" s="334"/>
      <c r="T18" s="335"/>
      <c r="U18" s="323"/>
      <c r="V18" s="334"/>
      <c r="W18" s="335"/>
      <c r="X18" s="320"/>
      <c r="Y18" s="321"/>
      <c r="Z18" s="322"/>
      <c r="AA18" s="323"/>
      <c r="AB18" s="334"/>
      <c r="AC18" s="335"/>
      <c r="AD18" s="302">
        <f t="shared" ref="AD18:AD20" si="0">L18+U18*2</f>
        <v>0</v>
      </c>
      <c r="AE18" s="342"/>
      <c r="AF18" s="343"/>
    </row>
    <row r="19" spans="1:32" ht="18" customHeight="1">
      <c r="B19" s="327" t="s">
        <v>260</v>
      </c>
      <c r="C19" s="328"/>
      <c r="D19" s="328"/>
      <c r="E19" s="328"/>
      <c r="F19" s="328"/>
      <c r="G19" s="328"/>
      <c r="H19" s="328"/>
      <c r="I19" s="328"/>
      <c r="J19" s="328"/>
      <c r="K19" s="390"/>
      <c r="L19" s="317"/>
      <c r="M19" s="389"/>
      <c r="N19" s="197"/>
      <c r="O19" s="320"/>
      <c r="P19" s="321"/>
      <c r="Q19" s="322"/>
      <c r="R19" s="317"/>
      <c r="S19" s="389"/>
      <c r="T19" s="197"/>
      <c r="U19" s="323"/>
      <c r="V19" s="389"/>
      <c r="W19" s="197"/>
      <c r="X19" s="320"/>
      <c r="Y19" s="321"/>
      <c r="Z19" s="322"/>
      <c r="AA19" s="323"/>
      <c r="AB19" s="389"/>
      <c r="AC19" s="197"/>
      <c r="AD19" s="302">
        <f t="shared" si="0"/>
        <v>0</v>
      </c>
      <c r="AE19" s="342"/>
      <c r="AF19" s="343"/>
    </row>
    <row r="20" spans="1:32" ht="18" customHeight="1">
      <c r="B20" s="315" t="s">
        <v>261</v>
      </c>
      <c r="C20" s="316"/>
      <c r="D20" s="316"/>
      <c r="E20" s="316"/>
      <c r="F20" s="316"/>
      <c r="G20" s="316"/>
      <c r="H20" s="316"/>
      <c r="I20" s="316"/>
      <c r="J20" s="316"/>
      <c r="K20" s="420"/>
      <c r="L20" s="317"/>
      <c r="M20" s="389"/>
      <c r="N20" s="197"/>
      <c r="O20" s="320"/>
      <c r="P20" s="321"/>
      <c r="Q20" s="322"/>
      <c r="R20" s="317"/>
      <c r="S20" s="389"/>
      <c r="T20" s="197"/>
      <c r="U20" s="323"/>
      <c r="V20" s="389"/>
      <c r="W20" s="197"/>
      <c r="X20" s="320"/>
      <c r="Y20" s="321"/>
      <c r="Z20" s="322"/>
      <c r="AA20" s="323"/>
      <c r="AB20" s="389"/>
      <c r="AC20" s="197"/>
      <c r="AD20" s="302">
        <f t="shared" si="0"/>
        <v>0</v>
      </c>
      <c r="AE20" s="342"/>
      <c r="AF20" s="343"/>
    </row>
    <row r="21" spans="1:32" ht="18" customHeight="1">
      <c r="B21" s="144" t="s">
        <v>313</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6"/>
    </row>
    <row r="22" spans="1:32" s="108" customFormat="1" ht="12" customHeight="1">
      <c r="A22" s="114"/>
      <c r="B22" s="435" t="s">
        <v>318</v>
      </c>
      <c r="C22" s="436"/>
      <c r="D22" s="436"/>
      <c r="E22" s="436"/>
      <c r="F22" s="436"/>
      <c r="G22" s="436"/>
      <c r="H22" s="436"/>
      <c r="I22" s="436"/>
      <c r="J22" s="436"/>
      <c r="K22" s="437"/>
      <c r="L22" s="456"/>
      <c r="M22" s="457"/>
      <c r="N22" s="458"/>
      <c r="O22" s="438"/>
      <c r="P22" s="439"/>
      <c r="Q22" s="440"/>
      <c r="R22" s="456"/>
      <c r="S22" s="457"/>
      <c r="T22" s="458"/>
      <c r="U22" s="444"/>
      <c r="V22" s="445"/>
      <c r="W22" s="446"/>
      <c r="X22" s="438"/>
      <c r="Y22" s="439"/>
      <c r="Z22" s="440"/>
      <c r="AA22" s="444"/>
      <c r="AB22" s="445"/>
      <c r="AC22" s="446"/>
      <c r="AD22" s="450">
        <f t="shared" ref="AD22" si="1">L22+U22*2</f>
        <v>0</v>
      </c>
      <c r="AE22" s="451"/>
      <c r="AF22" s="452"/>
    </row>
    <row r="23" spans="1:32" s="108" customFormat="1" ht="9" customHeight="1">
      <c r="A23" s="114"/>
      <c r="B23" s="421" t="s">
        <v>319</v>
      </c>
      <c r="C23" s="422"/>
      <c r="D23" s="422"/>
      <c r="E23" s="422"/>
      <c r="F23" s="422"/>
      <c r="G23" s="422"/>
      <c r="H23" s="422"/>
      <c r="I23" s="422"/>
      <c r="J23" s="422"/>
      <c r="K23" s="423"/>
      <c r="L23" s="459"/>
      <c r="M23" s="460"/>
      <c r="N23" s="461"/>
      <c r="O23" s="441"/>
      <c r="P23" s="442"/>
      <c r="Q23" s="443"/>
      <c r="R23" s="459"/>
      <c r="S23" s="460"/>
      <c r="T23" s="461"/>
      <c r="U23" s="447"/>
      <c r="V23" s="448"/>
      <c r="W23" s="449"/>
      <c r="X23" s="441"/>
      <c r="Y23" s="442"/>
      <c r="Z23" s="443"/>
      <c r="AA23" s="447"/>
      <c r="AB23" s="448"/>
      <c r="AC23" s="449"/>
      <c r="AD23" s="453"/>
      <c r="AE23" s="454"/>
      <c r="AF23" s="455"/>
    </row>
    <row r="24" spans="1:32" s="108" customFormat="1" ht="12" customHeight="1">
      <c r="A24" s="114"/>
      <c r="B24" s="435" t="s">
        <v>347</v>
      </c>
      <c r="C24" s="436"/>
      <c r="D24" s="436"/>
      <c r="E24" s="436"/>
      <c r="F24" s="436"/>
      <c r="G24" s="436"/>
      <c r="H24" s="436"/>
      <c r="I24" s="436"/>
      <c r="J24" s="436"/>
      <c r="K24" s="437"/>
      <c r="L24" s="456"/>
      <c r="M24" s="457"/>
      <c r="N24" s="458"/>
      <c r="O24" s="438"/>
      <c r="P24" s="439"/>
      <c r="Q24" s="440"/>
      <c r="R24" s="456"/>
      <c r="S24" s="457"/>
      <c r="T24" s="458"/>
      <c r="U24" s="444"/>
      <c r="V24" s="445"/>
      <c r="W24" s="446"/>
      <c r="X24" s="438"/>
      <c r="Y24" s="439"/>
      <c r="Z24" s="440"/>
      <c r="AA24" s="444"/>
      <c r="AB24" s="445"/>
      <c r="AC24" s="446"/>
      <c r="AD24" s="450">
        <f>L24+U24*2</f>
        <v>0</v>
      </c>
      <c r="AE24" s="451"/>
      <c r="AF24" s="452"/>
    </row>
    <row r="25" spans="1:32" s="108" customFormat="1" ht="9" customHeight="1">
      <c r="A25" s="114"/>
      <c r="B25" s="421" t="s">
        <v>320</v>
      </c>
      <c r="C25" s="422"/>
      <c r="D25" s="422"/>
      <c r="E25" s="422"/>
      <c r="F25" s="422"/>
      <c r="G25" s="422"/>
      <c r="H25" s="422"/>
      <c r="I25" s="422"/>
      <c r="J25" s="422"/>
      <c r="K25" s="423"/>
      <c r="L25" s="459"/>
      <c r="M25" s="460"/>
      <c r="N25" s="461"/>
      <c r="O25" s="441"/>
      <c r="P25" s="442"/>
      <c r="Q25" s="443"/>
      <c r="R25" s="459"/>
      <c r="S25" s="460"/>
      <c r="T25" s="461"/>
      <c r="U25" s="447"/>
      <c r="V25" s="448"/>
      <c r="W25" s="449"/>
      <c r="X25" s="441"/>
      <c r="Y25" s="442"/>
      <c r="Z25" s="443"/>
      <c r="AA25" s="447"/>
      <c r="AB25" s="448"/>
      <c r="AC25" s="449"/>
      <c r="AD25" s="453"/>
      <c r="AE25" s="454"/>
      <c r="AF25" s="455"/>
    </row>
    <row r="26" spans="1:32" ht="18" customHeight="1">
      <c r="B26" s="144" t="s">
        <v>321</v>
      </c>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6"/>
    </row>
    <row r="27" spans="1:32" ht="18" customHeight="1">
      <c r="B27" s="327" t="s">
        <v>121</v>
      </c>
      <c r="C27" s="419"/>
      <c r="D27" s="419"/>
      <c r="E27" s="419"/>
      <c r="F27" s="419"/>
      <c r="G27" s="419"/>
      <c r="H27" s="391"/>
      <c r="I27" s="391"/>
      <c r="J27" s="168"/>
      <c r="K27" s="165"/>
      <c r="L27" s="317"/>
      <c r="M27" s="389"/>
      <c r="N27" s="197"/>
      <c r="O27" s="320"/>
      <c r="P27" s="321"/>
      <c r="Q27" s="322"/>
      <c r="R27" s="317"/>
      <c r="S27" s="389"/>
      <c r="T27" s="197"/>
      <c r="U27" s="323"/>
      <c r="V27" s="389"/>
      <c r="W27" s="197"/>
      <c r="X27" s="320"/>
      <c r="Y27" s="321"/>
      <c r="Z27" s="322"/>
      <c r="AA27" s="323"/>
      <c r="AB27" s="389"/>
      <c r="AC27" s="197"/>
      <c r="AD27" s="302">
        <f>L27+U27*2</f>
        <v>0</v>
      </c>
      <c r="AE27" s="342"/>
      <c r="AF27" s="343"/>
    </row>
    <row r="28" spans="1:32" ht="18" customHeight="1">
      <c r="B28" s="144" t="s">
        <v>322</v>
      </c>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6"/>
    </row>
    <row r="29" spans="1:32" ht="12" customHeight="1">
      <c r="B29" s="435" t="s">
        <v>338</v>
      </c>
      <c r="C29" s="436"/>
      <c r="D29" s="436"/>
      <c r="E29" s="436"/>
      <c r="F29" s="436"/>
      <c r="G29" s="436"/>
      <c r="H29" s="436"/>
      <c r="I29" s="436"/>
      <c r="J29" s="436"/>
      <c r="K29" s="437"/>
      <c r="L29" s="339"/>
      <c r="M29" s="340"/>
      <c r="N29" s="341"/>
      <c r="O29" s="373"/>
      <c r="P29" s="374"/>
      <c r="Q29" s="375"/>
      <c r="R29" s="339"/>
      <c r="S29" s="340"/>
      <c r="T29" s="341"/>
      <c r="U29" s="355"/>
      <c r="V29" s="356"/>
      <c r="W29" s="357"/>
      <c r="X29" s="373"/>
      <c r="Y29" s="374"/>
      <c r="Z29" s="375"/>
      <c r="AA29" s="355"/>
      <c r="AB29" s="356"/>
      <c r="AC29" s="357"/>
      <c r="AD29" s="413">
        <f t="shared" ref="AD29:AD32" si="2">L29+U29*2</f>
        <v>0</v>
      </c>
      <c r="AE29" s="414"/>
      <c r="AF29" s="415"/>
    </row>
    <row r="30" spans="1:32" ht="9" customHeight="1">
      <c r="B30" s="421" t="s">
        <v>339</v>
      </c>
      <c r="C30" s="422"/>
      <c r="D30" s="422"/>
      <c r="E30" s="422"/>
      <c r="F30" s="422"/>
      <c r="G30" s="422"/>
      <c r="H30" s="422"/>
      <c r="I30" s="422"/>
      <c r="J30" s="422"/>
      <c r="K30" s="423"/>
      <c r="L30" s="404"/>
      <c r="M30" s="405"/>
      <c r="N30" s="406"/>
      <c r="O30" s="407"/>
      <c r="P30" s="408"/>
      <c r="Q30" s="409"/>
      <c r="R30" s="404"/>
      <c r="S30" s="405"/>
      <c r="T30" s="406"/>
      <c r="U30" s="410"/>
      <c r="V30" s="411"/>
      <c r="W30" s="412"/>
      <c r="X30" s="407"/>
      <c r="Y30" s="408"/>
      <c r="Z30" s="409"/>
      <c r="AA30" s="410"/>
      <c r="AB30" s="411"/>
      <c r="AC30" s="412"/>
      <c r="AD30" s="416"/>
      <c r="AE30" s="417"/>
      <c r="AF30" s="418"/>
    </row>
    <row r="31" spans="1:32" ht="19.5" customHeight="1">
      <c r="B31" s="435" t="s">
        <v>340</v>
      </c>
      <c r="C31" s="436"/>
      <c r="D31" s="436"/>
      <c r="E31" s="436"/>
      <c r="F31" s="436"/>
      <c r="G31" s="436"/>
      <c r="H31" s="436"/>
      <c r="I31" s="436"/>
      <c r="J31" s="436"/>
      <c r="K31" s="437"/>
      <c r="L31" s="339"/>
      <c r="M31" s="340"/>
      <c r="N31" s="341"/>
      <c r="O31" s="373"/>
      <c r="P31" s="374"/>
      <c r="Q31" s="375"/>
      <c r="R31" s="339"/>
      <c r="S31" s="340"/>
      <c r="T31" s="341"/>
      <c r="U31" s="355"/>
      <c r="V31" s="356"/>
      <c r="W31" s="357"/>
      <c r="X31" s="373"/>
      <c r="Y31" s="374"/>
      <c r="Z31" s="375"/>
      <c r="AA31" s="355"/>
      <c r="AB31" s="356"/>
      <c r="AC31" s="357"/>
      <c r="AD31" s="302">
        <f t="shared" si="2"/>
        <v>0</v>
      </c>
      <c r="AE31" s="342"/>
      <c r="AF31" s="343"/>
    </row>
    <row r="32" spans="1:32" ht="12" customHeight="1">
      <c r="B32" s="435" t="s">
        <v>122</v>
      </c>
      <c r="C32" s="436"/>
      <c r="D32" s="436"/>
      <c r="E32" s="436"/>
      <c r="F32" s="436"/>
      <c r="G32" s="436"/>
      <c r="H32" s="436"/>
      <c r="I32" s="436"/>
      <c r="J32" s="436"/>
      <c r="K32" s="437"/>
      <c r="L32" s="339"/>
      <c r="M32" s="340"/>
      <c r="N32" s="341"/>
      <c r="O32" s="373"/>
      <c r="P32" s="374"/>
      <c r="Q32" s="375"/>
      <c r="R32" s="339"/>
      <c r="S32" s="340"/>
      <c r="T32" s="341"/>
      <c r="U32" s="355"/>
      <c r="V32" s="356"/>
      <c r="W32" s="357"/>
      <c r="X32" s="373"/>
      <c r="Y32" s="374"/>
      <c r="Z32" s="375"/>
      <c r="AA32" s="355"/>
      <c r="AB32" s="356"/>
      <c r="AC32" s="357"/>
      <c r="AD32" s="413">
        <f t="shared" si="2"/>
        <v>0</v>
      </c>
      <c r="AE32" s="414"/>
      <c r="AF32" s="415"/>
    </row>
    <row r="33" spans="2:35" ht="9" customHeight="1">
      <c r="B33" s="421" t="s">
        <v>341</v>
      </c>
      <c r="C33" s="422"/>
      <c r="D33" s="422"/>
      <c r="E33" s="422"/>
      <c r="F33" s="422"/>
      <c r="G33" s="422"/>
      <c r="H33" s="422"/>
      <c r="I33" s="422"/>
      <c r="J33" s="422"/>
      <c r="K33" s="423"/>
      <c r="L33" s="404"/>
      <c r="M33" s="405"/>
      <c r="N33" s="406"/>
      <c r="O33" s="407"/>
      <c r="P33" s="408"/>
      <c r="Q33" s="409"/>
      <c r="R33" s="404"/>
      <c r="S33" s="405"/>
      <c r="T33" s="406"/>
      <c r="U33" s="410"/>
      <c r="V33" s="411"/>
      <c r="W33" s="412"/>
      <c r="X33" s="407"/>
      <c r="Y33" s="408"/>
      <c r="Z33" s="409"/>
      <c r="AA33" s="410"/>
      <c r="AB33" s="411"/>
      <c r="AC33" s="412"/>
      <c r="AD33" s="416"/>
      <c r="AE33" s="417"/>
      <c r="AF33" s="418"/>
    </row>
    <row r="34" spans="2:35" ht="18" customHeight="1">
      <c r="B34" s="424" t="s">
        <v>323</v>
      </c>
      <c r="C34" s="425"/>
      <c r="D34" s="425"/>
      <c r="E34" s="425"/>
      <c r="F34" s="425"/>
      <c r="G34" s="425"/>
      <c r="H34" s="425"/>
      <c r="I34" s="425"/>
      <c r="J34" s="425"/>
      <c r="K34" s="426"/>
      <c r="L34" s="317"/>
      <c r="M34" s="332"/>
      <c r="N34" s="333"/>
      <c r="O34" s="320"/>
      <c r="P34" s="321"/>
      <c r="Q34" s="322"/>
      <c r="R34" s="317"/>
      <c r="S34" s="389"/>
      <c r="T34" s="197"/>
      <c r="U34" s="323"/>
      <c r="V34" s="389"/>
      <c r="W34" s="197"/>
      <c r="X34" s="320"/>
      <c r="Y34" s="321"/>
      <c r="Z34" s="322"/>
      <c r="AA34" s="323"/>
      <c r="AB34" s="389"/>
      <c r="AC34" s="197"/>
      <c r="AD34" s="302">
        <f t="shared" ref="AD34" si="3">L34+U34*2</f>
        <v>0</v>
      </c>
      <c r="AE34" s="342"/>
      <c r="AF34" s="343"/>
    </row>
    <row r="35" spans="2:35" ht="18" customHeight="1">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1"/>
    </row>
    <row r="36" spans="2:35" ht="18" customHeight="1">
      <c r="B36" s="148" t="s">
        <v>161</v>
      </c>
      <c r="C36" s="149"/>
      <c r="D36" s="149"/>
      <c r="E36" s="149"/>
      <c r="F36" s="149"/>
      <c r="G36" s="149"/>
      <c r="H36" s="149"/>
      <c r="I36" s="149"/>
      <c r="J36" s="149" t="s">
        <v>207</v>
      </c>
      <c r="K36" s="149"/>
      <c r="L36" s="149"/>
      <c r="M36" s="149"/>
      <c r="N36" s="149"/>
      <c r="O36" s="149"/>
      <c r="P36" s="149"/>
      <c r="Q36" s="149"/>
      <c r="R36" s="149"/>
      <c r="S36" s="149"/>
      <c r="T36" s="149"/>
      <c r="U36" s="149"/>
      <c r="V36" s="149"/>
      <c r="W36" s="149"/>
      <c r="X36" s="149"/>
      <c r="Y36" s="149"/>
      <c r="Z36" s="149"/>
      <c r="AA36" s="149"/>
      <c r="AB36" s="149"/>
      <c r="AC36" s="149"/>
      <c r="AD36" s="149"/>
      <c r="AE36" s="149"/>
      <c r="AF36" s="150"/>
    </row>
    <row r="37" spans="2:35" ht="18" customHeight="1">
      <c r="B37" s="315" t="s">
        <v>188</v>
      </c>
      <c r="C37" s="316"/>
      <c r="D37" s="316"/>
      <c r="E37" s="316"/>
      <c r="F37" s="316"/>
      <c r="G37" s="316"/>
      <c r="H37" s="316"/>
      <c r="I37" s="316"/>
      <c r="J37" s="147"/>
      <c r="K37" s="166"/>
      <c r="L37" s="317"/>
      <c r="M37" s="332"/>
      <c r="N37" s="333"/>
      <c r="O37" s="427">
        <f>L37</f>
        <v>0</v>
      </c>
      <c r="P37" s="428"/>
      <c r="Q37" s="429"/>
      <c r="R37" s="317"/>
      <c r="S37" s="332"/>
      <c r="T37" s="333"/>
      <c r="U37" s="317"/>
      <c r="V37" s="332"/>
      <c r="W37" s="333"/>
      <c r="X37" s="320"/>
      <c r="Y37" s="321"/>
      <c r="Z37" s="322"/>
      <c r="AA37" s="317"/>
      <c r="AB37" s="332"/>
      <c r="AC37" s="333"/>
      <c r="AD37" s="302">
        <f>(L37*1.4)+(U37*2)</f>
        <v>0</v>
      </c>
      <c r="AE37" s="303"/>
      <c r="AF37" s="304"/>
    </row>
    <row r="38" spans="2:35" ht="18" customHeight="1">
      <c r="B38" s="315" t="s">
        <v>189</v>
      </c>
      <c r="C38" s="316"/>
      <c r="D38" s="316"/>
      <c r="E38" s="316"/>
      <c r="F38" s="316"/>
      <c r="G38" s="316"/>
      <c r="H38" s="316"/>
      <c r="I38" s="316"/>
      <c r="J38" s="147"/>
      <c r="K38" s="166"/>
      <c r="L38" s="317"/>
      <c r="M38" s="332"/>
      <c r="N38" s="333"/>
      <c r="O38" s="302">
        <f>L38</f>
        <v>0</v>
      </c>
      <c r="P38" s="303"/>
      <c r="Q38" s="304"/>
      <c r="R38" s="317"/>
      <c r="S38" s="332"/>
      <c r="T38" s="333"/>
      <c r="U38" s="317"/>
      <c r="V38" s="332"/>
      <c r="W38" s="333"/>
      <c r="X38" s="320"/>
      <c r="Y38" s="321"/>
      <c r="Z38" s="322"/>
      <c r="AA38" s="317"/>
      <c r="AB38" s="332"/>
      <c r="AC38" s="333"/>
      <c r="AD38" s="302">
        <f t="shared" ref="AD38:AD42" si="4">(L38*1.4)+(U38*2)</f>
        <v>0</v>
      </c>
      <c r="AE38" s="303"/>
      <c r="AF38" s="304"/>
    </row>
    <row r="39" spans="2:35" ht="18" customHeight="1">
      <c r="B39" s="327" t="s">
        <v>190</v>
      </c>
      <c r="C39" s="328"/>
      <c r="D39" s="328"/>
      <c r="E39" s="328"/>
      <c r="F39" s="328"/>
      <c r="G39" s="328"/>
      <c r="H39" s="328"/>
      <c r="I39" s="328"/>
      <c r="J39" s="328"/>
      <c r="K39" s="390"/>
      <c r="L39" s="317"/>
      <c r="M39" s="332"/>
      <c r="N39" s="333"/>
      <c r="O39" s="302">
        <f t="shared" ref="O39:O42" si="5">L39</f>
        <v>0</v>
      </c>
      <c r="P39" s="303"/>
      <c r="Q39" s="304"/>
      <c r="R39" s="317"/>
      <c r="S39" s="332"/>
      <c r="T39" s="333"/>
      <c r="U39" s="317"/>
      <c r="V39" s="332"/>
      <c r="W39" s="333"/>
      <c r="X39" s="320"/>
      <c r="Y39" s="321"/>
      <c r="Z39" s="322"/>
      <c r="AA39" s="317"/>
      <c r="AB39" s="332"/>
      <c r="AC39" s="333"/>
      <c r="AD39" s="302">
        <f t="shared" si="4"/>
        <v>0</v>
      </c>
      <c r="AE39" s="303"/>
      <c r="AF39" s="304"/>
    </row>
    <row r="40" spans="2:35" ht="18" customHeight="1">
      <c r="B40" s="315" t="s">
        <v>191</v>
      </c>
      <c r="C40" s="316"/>
      <c r="D40" s="316"/>
      <c r="E40" s="316"/>
      <c r="F40" s="316"/>
      <c r="G40" s="316"/>
      <c r="H40" s="316"/>
      <c r="I40" s="316"/>
      <c r="J40" s="147"/>
      <c r="K40" s="166"/>
      <c r="L40" s="317"/>
      <c r="M40" s="332"/>
      <c r="N40" s="333"/>
      <c r="O40" s="302">
        <f t="shared" si="5"/>
        <v>0</v>
      </c>
      <c r="P40" s="303"/>
      <c r="Q40" s="304"/>
      <c r="R40" s="317"/>
      <c r="S40" s="332"/>
      <c r="T40" s="333"/>
      <c r="U40" s="317"/>
      <c r="V40" s="332"/>
      <c r="W40" s="333"/>
      <c r="X40" s="320"/>
      <c r="Y40" s="321"/>
      <c r="Z40" s="322"/>
      <c r="AA40" s="317"/>
      <c r="AB40" s="332"/>
      <c r="AC40" s="333"/>
      <c r="AD40" s="302">
        <f t="shared" si="4"/>
        <v>0</v>
      </c>
      <c r="AE40" s="303"/>
      <c r="AF40" s="304"/>
    </row>
    <row r="41" spans="2:35" ht="18" customHeight="1">
      <c r="B41" s="327" t="s">
        <v>187</v>
      </c>
      <c r="C41" s="328"/>
      <c r="D41" s="328"/>
      <c r="E41" s="328"/>
      <c r="F41" s="328"/>
      <c r="G41" s="328"/>
      <c r="H41" s="328"/>
      <c r="I41" s="328"/>
      <c r="J41" s="328"/>
      <c r="K41" s="390"/>
      <c r="L41" s="317"/>
      <c r="M41" s="332"/>
      <c r="N41" s="333"/>
      <c r="O41" s="302">
        <f t="shared" si="5"/>
        <v>0</v>
      </c>
      <c r="P41" s="303"/>
      <c r="Q41" s="304"/>
      <c r="R41" s="317"/>
      <c r="S41" s="332"/>
      <c r="T41" s="333"/>
      <c r="U41" s="317"/>
      <c r="V41" s="332"/>
      <c r="W41" s="333"/>
      <c r="X41" s="320"/>
      <c r="Y41" s="321"/>
      <c r="Z41" s="322"/>
      <c r="AA41" s="317"/>
      <c r="AB41" s="332"/>
      <c r="AC41" s="333"/>
      <c r="AD41" s="302">
        <f t="shared" si="4"/>
        <v>0</v>
      </c>
      <c r="AE41" s="303"/>
      <c r="AF41" s="304"/>
    </row>
    <row r="42" spans="2:35" ht="18" customHeight="1">
      <c r="B42" s="327" t="s">
        <v>186</v>
      </c>
      <c r="C42" s="328"/>
      <c r="D42" s="328"/>
      <c r="E42" s="328"/>
      <c r="F42" s="328"/>
      <c r="G42" s="328"/>
      <c r="H42" s="328"/>
      <c r="I42" s="328"/>
      <c r="J42" s="328"/>
      <c r="K42" s="390"/>
      <c r="L42" s="317"/>
      <c r="M42" s="332"/>
      <c r="N42" s="333"/>
      <c r="O42" s="302">
        <f t="shared" si="5"/>
        <v>0</v>
      </c>
      <c r="P42" s="303"/>
      <c r="Q42" s="304"/>
      <c r="R42" s="317"/>
      <c r="S42" s="332"/>
      <c r="T42" s="333"/>
      <c r="U42" s="317"/>
      <c r="V42" s="332"/>
      <c r="W42" s="333"/>
      <c r="X42" s="320"/>
      <c r="Y42" s="321"/>
      <c r="Z42" s="322"/>
      <c r="AA42" s="317"/>
      <c r="AB42" s="332"/>
      <c r="AC42" s="333"/>
      <c r="AD42" s="302">
        <f t="shared" si="4"/>
        <v>0</v>
      </c>
      <c r="AE42" s="303"/>
      <c r="AF42" s="304"/>
    </row>
    <row r="43" spans="2:35" ht="18" customHeight="1">
      <c r="B43" s="431" t="s">
        <v>93</v>
      </c>
      <c r="C43" s="432"/>
      <c r="D43" s="432"/>
      <c r="E43" s="432"/>
      <c r="F43" s="432"/>
      <c r="G43" s="432"/>
      <c r="H43" s="433"/>
      <c r="I43" s="433"/>
      <c r="J43" s="433"/>
      <c r="K43" s="434"/>
      <c r="L43" s="302">
        <f>SUM(更新１難易度B術者総数その１,更新１難易度B術者総数その２)</f>
        <v>0</v>
      </c>
      <c r="M43" s="250"/>
      <c r="N43" s="251"/>
      <c r="O43" s="302">
        <f>SUM(更新１難易度B術者16歳未満その１,更新１難易度B術者16歳未満その２)</f>
        <v>0</v>
      </c>
      <c r="P43" s="250"/>
      <c r="Q43" s="251"/>
      <c r="R43" s="302"/>
      <c r="S43" s="250"/>
      <c r="T43" s="251"/>
      <c r="U43" s="249">
        <f>SUM(更新１難易度B助手総数その１,更新１難易度B助手総数その２)</f>
        <v>0</v>
      </c>
      <c r="V43" s="250"/>
      <c r="W43" s="251"/>
      <c r="X43" s="302"/>
      <c r="Y43" s="250"/>
      <c r="Z43" s="251"/>
      <c r="AA43" s="249"/>
      <c r="AB43" s="250"/>
      <c r="AC43" s="251"/>
      <c r="AD43" s="302">
        <f>SUM(更新１難易度B合計件数その１,更新１難易度B合計件数その２)</f>
        <v>0</v>
      </c>
      <c r="AE43" s="342"/>
      <c r="AF43" s="343"/>
      <c r="AG43"/>
      <c r="AH43"/>
      <c r="AI43"/>
    </row>
    <row r="44" spans="2:35" ht="15" customHeight="1">
      <c r="R44" s="430"/>
      <c r="S44" s="430"/>
      <c r="T44" s="430"/>
      <c r="U44" s="430"/>
      <c r="V44" s="19"/>
      <c r="W44" s="19"/>
      <c r="X44" s="19"/>
      <c r="Y44" s="19"/>
      <c r="AA44" s="430"/>
      <c r="AB44" s="430"/>
      <c r="AC44" s="430"/>
      <c r="AD44" s="430"/>
      <c r="AG44"/>
      <c r="AH44"/>
      <c r="AI44"/>
    </row>
  </sheetData>
  <sheetProtection algorithmName="SHA-512" hashValue="unHQ729L9KCS3Z4MKbVxHVWRu+ziimrrpnkVnp8cKGCVIs3VUTSjIGeV88ZrDDygWV6/QISPXnq1z+eJGbEyAw==" saltValue="0Er59VmZIaQzzm9gVtsFHQ==" spinCount="100000" sheet="1" objects="1" scenarios="1"/>
  <mergeCells count="165">
    <mergeCell ref="AD29:AF30"/>
    <mergeCell ref="B30:K30"/>
    <mergeCell ref="B29:K29"/>
    <mergeCell ref="B32:K32"/>
    <mergeCell ref="AA31:AC31"/>
    <mergeCell ref="AD31:AF31"/>
    <mergeCell ref="L29:N30"/>
    <mergeCell ref="O29:Q30"/>
    <mergeCell ref="R29:T30"/>
    <mergeCell ref="U29:W30"/>
    <mergeCell ref="X29:Z30"/>
    <mergeCell ref="AA29:AC30"/>
    <mergeCell ref="L31:N31"/>
    <mergeCell ref="O31:Q31"/>
    <mergeCell ref="R31:T31"/>
    <mergeCell ref="U31:W31"/>
    <mergeCell ref="X31:Z31"/>
    <mergeCell ref="B31:K31"/>
    <mergeCell ref="X22:Z23"/>
    <mergeCell ref="AA22:AC23"/>
    <mergeCell ref="AD22:AF23"/>
    <mergeCell ref="AD24:AF25"/>
    <mergeCell ref="AA24:AC25"/>
    <mergeCell ref="X24:Z25"/>
    <mergeCell ref="L22:N23"/>
    <mergeCell ref="O22:Q23"/>
    <mergeCell ref="R22:T23"/>
    <mergeCell ref="U22:W23"/>
    <mergeCell ref="U24:W25"/>
    <mergeCell ref="R24:T25"/>
    <mergeCell ref="O24:Q25"/>
    <mergeCell ref="L24:N25"/>
    <mergeCell ref="B22:K22"/>
    <mergeCell ref="B23:K23"/>
    <mergeCell ref="B24:K24"/>
    <mergeCell ref="B25:K25"/>
    <mergeCell ref="AA43:AC43"/>
    <mergeCell ref="AD43:AF43"/>
    <mergeCell ref="X41:Z41"/>
    <mergeCell ref="AA39:AC39"/>
    <mergeCell ref="AD39:AF39"/>
    <mergeCell ref="AD37:AF37"/>
    <mergeCell ref="X32:Z33"/>
    <mergeCell ref="AA32:AC33"/>
    <mergeCell ref="AD32:AF33"/>
    <mergeCell ref="B40:I40"/>
    <mergeCell ref="L40:N40"/>
    <mergeCell ref="O40:Q40"/>
    <mergeCell ref="R40:T40"/>
    <mergeCell ref="U40:W40"/>
    <mergeCell ref="X40:Z40"/>
    <mergeCell ref="AA40:AC40"/>
    <mergeCell ref="AD40:AF40"/>
    <mergeCell ref="B39:K39"/>
    <mergeCell ref="L39:N39"/>
    <mergeCell ref="O39:Q39"/>
    <mergeCell ref="R44:U44"/>
    <mergeCell ref="AA44:AD44"/>
    <mergeCell ref="B17:K17"/>
    <mergeCell ref="B43:K43"/>
    <mergeCell ref="L43:N43"/>
    <mergeCell ref="O43:Q43"/>
    <mergeCell ref="R43:T43"/>
    <mergeCell ref="U43:W43"/>
    <mergeCell ref="X43:Z43"/>
    <mergeCell ref="AA41:AC41"/>
    <mergeCell ref="AD41:AF41"/>
    <mergeCell ref="B42:K42"/>
    <mergeCell ref="L42:N42"/>
    <mergeCell ref="O42:Q42"/>
    <mergeCell ref="R42:T42"/>
    <mergeCell ref="U42:W42"/>
    <mergeCell ref="X42:Z42"/>
    <mergeCell ref="AA42:AC42"/>
    <mergeCell ref="AD42:AF42"/>
    <mergeCell ref="B41:K41"/>
    <mergeCell ref="L41:N41"/>
    <mergeCell ref="O41:Q41"/>
    <mergeCell ref="R41:T41"/>
    <mergeCell ref="U41:W41"/>
    <mergeCell ref="R39:T39"/>
    <mergeCell ref="U39:W39"/>
    <mergeCell ref="X39:Z39"/>
    <mergeCell ref="B38:I38"/>
    <mergeCell ref="L38:N38"/>
    <mergeCell ref="O38:Q38"/>
    <mergeCell ref="R38:T38"/>
    <mergeCell ref="U38:W38"/>
    <mergeCell ref="X38:Z38"/>
    <mergeCell ref="AA38:AC38"/>
    <mergeCell ref="AD38:AF38"/>
    <mergeCell ref="X34:Z34"/>
    <mergeCell ref="AA34:AC34"/>
    <mergeCell ref="AD34:AF34"/>
    <mergeCell ref="B37:I37"/>
    <mergeCell ref="L37:N37"/>
    <mergeCell ref="O37:Q37"/>
    <mergeCell ref="R37:T37"/>
    <mergeCell ref="U37:W37"/>
    <mergeCell ref="X37:Z37"/>
    <mergeCell ref="AA37:AC37"/>
    <mergeCell ref="B33:K33"/>
    <mergeCell ref="B34:K34"/>
    <mergeCell ref="L34:N34"/>
    <mergeCell ref="O34:Q34"/>
    <mergeCell ref="R34:T34"/>
    <mergeCell ref="U34:W34"/>
    <mergeCell ref="L32:N33"/>
    <mergeCell ref="O32:Q33"/>
    <mergeCell ref="R32:T33"/>
    <mergeCell ref="U32:W33"/>
    <mergeCell ref="B27:I27"/>
    <mergeCell ref="L27:N27"/>
    <mergeCell ref="O27:Q27"/>
    <mergeCell ref="R27:T27"/>
    <mergeCell ref="U27:W27"/>
    <mergeCell ref="X27:Z27"/>
    <mergeCell ref="AA19:AC19"/>
    <mergeCell ref="AD19:AF19"/>
    <mergeCell ref="B20:K20"/>
    <mergeCell ref="L20:N20"/>
    <mergeCell ref="O20:Q20"/>
    <mergeCell ref="R20:T20"/>
    <mergeCell ref="U20:W20"/>
    <mergeCell ref="X20:Z20"/>
    <mergeCell ref="AA20:AC20"/>
    <mergeCell ref="AD20:AF20"/>
    <mergeCell ref="B19:K19"/>
    <mergeCell ref="L19:N19"/>
    <mergeCell ref="O19:Q19"/>
    <mergeCell ref="R19:T19"/>
    <mergeCell ref="U19:W19"/>
    <mergeCell ref="X19:Z19"/>
    <mergeCell ref="AA27:AC27"/>
    <mergeCell ref="AD27:AF27"/>
    <mergeCell ref="B18:K18"/>
    <mergeCell ref="L18:N18"/>
    <mergeCell ref="O18:Q18"/>
    <mergeCell ref="R18:T18"/>
    <mergeCell ref="U18:W18"/>
    <mergeCell ref="X18:Z18"/>
    <mergeCell ref="AA18:AC18"/>
    <mergeCell ref="AD18:AF18"/>
    <mergeCell ref="U14:W14"/>
    <mergeCell ref="X14:Z14"/>
    <mergeCell ref="AA14:AC14"/>
    <mergeCell ref="AD14:AF14"/>
    <mergeCell ref="B16:K16"/>
    <mergeCell ref="L16:N17"/>
    <mergeCell ref="O16:Q17"/>
    <mergeCell ref="R16:T17"/>
    <mergeCell ref="U16:W17"/>
    <mergeCell ref="X16:Z17"/>
    <mergeCell ref="AA16:AC17"/>
    <mergeCell ref="AD16:AF17"/>
    <mergeCell ref="C7:AE8"/>
    <mergeCell ref="B10:D10"/>
    <mergeCell ref="E10:O10"/>
    <mergeCell ref="B13:K14"/>
    <mergeCell ref="L13:T13"/>
    <mergeCell ref="U13:AC13"/>
    <mergeCell ref="AD13:AF13"/>
    <mergeCell ref="L14:N14"/>
    <mergeCell ref="O14:Q14"/>
    <mergeCell ref="R14:T14"/>
  </mergeCells>
  <phoneticPr fontId="3"/>
  <printOptions horizontalCentered="1"/>
  <pageMargins left="0.78740157480314965" right="0.55118110236220474" top="0.78740157480314965" bottom="0.59055118110236227" header="0.51181102362204722" footer="0.51181102362204722"/>
  <pageSetup paperSize="9" orientation="portrait" r:id="rId1"/>
  <headerFooter alignWithMargins="0"/>
  <ignoredErrors>
    <ignoredError sqref="E1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9108-157B-4355-B178-82E370988C97}">
  <sheetPr>
    <pageSetUpPr fitToPage="1"/>
  </sheetPr>
  <dimension ref="A1:AG58"/>
  <sheetViews>
    <sheetView showGridLines="0" showRowColHeaders="0" showZeros="0" zoomScaleNormal="100" workbookViewId="0">
      <selection activeCell="C7" sqref="C7:AE8"/>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4" width="2.5" style="1" customWidth="1"/>
    <col min="35" max="35" width="2.25" style="1" customWidth="1"/>
    <col min="36" max="16384" width="9" style="1"/>
  </cols>
  <sheetData>
    <row r="1" spans="1:33" s="2" customFormat="1" ht="12" customHeight="1">
      <c r="A1" s="129" t="s">
        <v>9</v>
      </c>
      <c r="B1" s="129"/>
      <c r="C1" s="129"/>
      <c r="D1" s="129"/>
      <c r="E1" s="129"/>
      <c r="F1" s="130"/>
      <c r="G1" s="129"/>
      <c r="H1" s="129"/>
      <c r="I1" s="129"/>
      <c r="J1" s="129"/>
      <c r="K1" s="129"/>
      <c r="L1" s="129"/>
      <c r="M1" s="129"/>
      <c r="N1" s="129"/>
      <c r="O1" s="129"/>
      <c r="P1" s="129"/>
      <c r="Q1" s="129"/>
      <c r="R1" s="129"/>
      <c r="S1" s="129"/>
      <c r="T1" s="131"/>
      <c r="U1" s="129"/>
      <c r="V1" s="129"/>
      <c r="W1" s="129"/>
      <c r="X1" s="129"/>
      <c r="Y1" s="129"/>
      <c r="Z1" s="129"/>
      <c r="AA1" s="129"/>
      <c r="AB1" s="129"/>
      <c r="AC1" s="129"/>
      <c r="AD1" s="129"/>
      <c r="AE1" s="129"/>
      <c r="AF1" s="132"/>
      <c r="AG1" s="134" t="s">
        <v>196</v>
      </c>
    </row>
    <row r="2" spans="1:33" ht="12" customHeight="1">
      <c r="A2" s="135"/>
      <c r="B2" s="135"/>
      <c r="C2" s="135"/>
      <c r="D2" s="135"/>
      <c r="E2" s="135"/>
      <c r="F2" s="135"/>
      <c r="G2" s="135"/>
      <c r="H2" s="135"/>
      <c r="I2" s="135"/>
      <c r="J2" s="135"/>
      <c r="K2" s="135"/>
      <c r="L2" s="135"/>
      <c r="M2" s="135"/>
      <c r="N2" s="135"/>
      <c r="O2" s="135"/>
      <c r="P2" s="135"/>
      <c r="Q2" s="135"/>
      <c r="R2" s="129"/>
      <c r="S2" s="129"/>
      <c r="T2" s="129"/>
      <c r="U2" s="129"/>
      <c r="V2" s="129"/>
      <c r="W2" s="129"/>
      <c r="X2" s="129"/>
      <c r="Y2" s="129"/>
      <c r="Z2" s="129"/>
      <c r="AA2" s="129"/>
      <c r="AB2" s="129"/>
      <c r="AC2" s="129"/>
      <c r="AD2" s="129"/>
      <c r="AE2" s="129"/>
      <c r="AF2" s="129"/>
      <c r="AG2" s="133" t="s">
        <v>199</v>
      </c>
    </row>
    <row r="3" spans="1:33" ht="12" customHeight="1">
      <c r="A3" s="58"/>
      <c r="B3" s="58"/>
      <c r="C3" s="58"/>
      <c r="D3" s="58"/>
      <c r="E3" s="58"/>
      <c r="F3" s="58"/>
      <c r="G3" s="58"/>
      <c r="H3" s="58"/>
      <c r="I3" s="58"/>
      <c r="J3" s="58"/>
      <c r="K3" s="58"/>
      <c r="L3" s="58"/>
      <c r="M3" s="58"/>
      <c r="N3" s="58"/>
      <c r="O3" s="58"/>
      <c r="P3" s="58"/>
      <c r="Q3" s="58"/>
      <c r="R3" s="63"/>
      <c r="S3" s="63"/>
      <c r="T3" s="63"/>
      <c r="U3" s="63"/>
      <c r="V3" s="63"/>
      <c r="W3" s="63"/>
      <c r="X3" s="63"/>
      <c r="Y3" s="63"/>
      <c r="Z3" s="63"/>
      <c r="AA3" s="63"/>
      <c r="AB3" s="63"/>
      <c r="AC3" s="63"/>
      <c r="AD3" s="63"/>
      <c r="AE3" s="63"/>
      <c r="AF3" s="63"/>
      <c r="AG3" s="136"/>
    </row>
    <row r="4" spans="1:33" ht="12" customHeight="1">
      <c r="A4" s="58"/>
      <c r="B4" s="137" t="s">
        <v>289</v>
      </c>
      <c r="C4" s="58"/>
      <c r="D4" s="58"/>
      <c r="E4" s="58"/>
      <c r="F4" s="58"/>
      <c r="G4" s="58"/>
      <c r="H4" s="58"/>
      <c r="I4" s="58"/>
      <c r="J4" s="58"/>
      <c r="K4" s="58"/>
      <c r="L4" s="58"/>
      <c r="M4" s="58"/>
      <c r="N4" s="58"/>
      <c r="O4" s="58"/>
      <c r="P4" s="58"/>
      <c r="Q4" s="58"/>
      <c r="R4" s="63"/>
      <c r="S4" s="63"/>
      <c r="T4" s="63"/>
      <c r="U4" s="63"/>
      <c r="V4" s="63"/>
      <c r="W4" s="63"/>
      <c r="X4" s="63"/>
      <c r="Y4" s="63"/>
      <c r="Z4" s="63"/>
      <c r="AA4" s="63"/>
      <c r="AB4" s="63"/>
      <c r="AC4" s="63"/>
      <c r="AD4" s="63"/>
      <c r="AE4" s="63"/>
      <c r="AF4" s="63"/>
      <c r="AG4" s="136"/>
    </row>
    <row r="5" spans="1:33" ht="12" customHeight="1">
      <c r="A5" s="58"/>
      <c r="B5" s="58"/>
      <c r="C5" s="58"/>
      <c r="D5" s="58"/>
      <c r="E5" s="58"/>
      <c r="F5" s="58"/>
      <c r="G5" s="58"/>
      <c r="H5" s="58"/>
      <c r="I5" s="58"/>
      <c r="J5" s="58"/>
      <c r="K5" s="58"/>
      <c r="L5" s="58"/>
      <c r="M5" s="58"/>
      <c r="N5" s="58"/>
      <c r="O5" s="58"/>
      <c r="P5" s="58"/>
      <c r="Q5" s="58"/>
      <c r="R5" s="63"/>
      <c r="S5" s="63"/>
      <c r="T5" s="63"/>
      <c r="U5" s="63"/>
      <c r="V5" s="63"/>
      <c r="W5" s="63"/>
      <c r="X5" s="63"/>
      <c r="Y5" s="63"/>
      <c r="Z5" s="63"/>
      <c r="AA5" s="63"/>
      <c r="AB5" s="63"/>
      <c r="AC5" s="63"/>
      <c r="AD5" s="63"/>
      <c r="AE5" s="63"/>
      <c r="AF5" s="63"/>
      <c r="AG5" s="136"/>
    </row>
    <row r="6" spans="1:33" ht="9" customHeight="1">
      <c r="B6" s="58"/>
      <c r="C6" s="58"/>
      <c r="D6" s="58"/>
      <c r="E6" s="58"/>
      <c r="F6" s="58"/>
      <c r="G6" s="58"/>
      <c r="H6" s="58"/>
      <c r="I6" s="58"/>
      <c r="J6" s="58"/>
      <c r="K6" s="58"/>
      <c r="L6" s="58"/>
      <c r="M6" s="58"/>
      <c r="N6" s="58"/>
      <c r="O6" s="58"/>
      <c r="P6" s="58"/>
      <c r="Q6" s="58"/>
      <c r="R6" s="58"/>
      <c r="S6" s="136"/>
      <c r="X6" s="58"/>
      <c r="Y6" s="136"/>
    </row>
    <row r="7" spans="1:33" ht="15" customHeight="1">
      <c r="B7" s="58"/>
      <c r="C7" s="286" t="s">
        <v>223</v>
      </c>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8"/>
      <c r="AF7"/>
    </row>
    <row r="8" spans="1:33" ht="15" customHeight="1">
      <c r="B8" s="58"/>
      <c r="C8" s="289"/>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1"/>
      <c r="AF8"/>
    </row>
    <row r="9" spans="1:33" ht="11.25" customHeight="1">
      <c r="B9" s="58"/>
      <c r="C9" s="58"/>
      <c r="D9" s="58"/>
      <c r="E9" s="58"/>
      <c r="F9" s="139"/>
      <c r="G9" s="58"/>
      <c r="H9" s="58"/>
      <c r="I9" s="58"/>
      <c r="J9" s="58"/>
      <c r="K9" s="58"/>
      <c r="L9" s="58"/>
      <c r="M9" s="58"/>
      <c r="N9" s="58"/>
      <c r="O9" s="58"/>
      <c r="P9" s="58"/>
      <c r="Q9" s="58"/>
      <c r="R9" s="58"/>
      <c r="S9" s="58"/>
      <c r="X9" s="58"/>
      <c r="Y9" s="58"/>
    </row>
    <row r="10" spans="1:33" ht="24" customHeight="1">
      <c r="B10" s="292" t="s">
        <v>34</v>
      </c>
      <c r="C10" s="293"/>
      <c r="D10" s="294"/>
      <c r="E10" s="295">
        <f>'１'!F12</f>
        <v>0</v>
      </c>
      <c r="F10" s="296"/>
      <c r="G10" s="296"/>
      <c r="H10" s="296"/>
      <c r="I10" s="296"/>
      <c r="J10" s="296"/>
      <c r="K10" s="296"/>
      <c r="L10" s="296"/>
      <c r="M10" s="296"/>
      <c r="N10" s="296"/>
      <c r="O10" s="297"/>
      <c r="P10" s="140"/>
      <c r="Q10" s="141" t="s">
        <v>60</v>
      </c>
      <c r="R10" s="141"/>
      <c r="S10" s="58"/>
      <c r="X10" s="141"/>
      <c r="Y10" s="58"/>
      <c r="AD10" s="142"/>
    </row>
    <row r="11" spans="1:33" ht="9" customHeight="1">
      <c r="B11" s="63"/>
      <c r="C11" s="63"/>
      <c r="D11" s="63"/>
      <c r="E11" s="58"/>
      <c r="F11" s="139"/>
      <c r="G11" s="58"/>
      <c r="H11" s="58"/>
      <c r="I11" s="58"/>
      <c r="J11" s="58"/>
      <c r="K11" s="58"/>
      <c r="L11" s="58"/>
      <c r="M11" s="58"/>
      <c r="N11" s="58"/>
      <c r="O11" s="58"/>
      <c r="P11" s="58"/>
      <c r="Q11" s="58"/>
      <c r="R11" s="58"/>
      <c r="S11" s="58"/>
      <c r="X11" s="58"/>
      <c r="Y11" s="58"/>
    </row>
    <row r="12" spans="1:33" ht="10.5" customHeight="1">
      <c r="B12" s="58"/>
      <c r="C12" s="58"/>
      <c r="D12" s="58"/>
      <c r="E12" s="58"/>
      <c r="F12" s="139"/>
      <c r="G12" s="58"/>
      <c r="H12" s="58"/>
      <c r="I12" s="58"/>
      <c r="J12" s="58"/>
      <c r="K12" s="58"/>
      <c r="L12" s="58"/>
      <c r="M12" s="58"/>
      <c r="N12" s="58"/>
      <c r="O12" s="58"/>
      <c r="P12" s="58"/>
      <c r="Q12" s="58"/>
      <c r="R12" s="58"/>
      <c r="S12" s="58"/>
      <c r="X12" s="58"/>
      <c r="Y12" s="58"/>
    </row>
    <row r="13" spans="1:33" ht="15" customHeight="1">
      <c r="B13" s="298"/>
      <c r="C13" s="382"/>
      <c r="D13" s="382"/>
      <c r="E13" s="382"/>
      <c r="F13" s="382"/>
      <c r="G13" s="382"/>
      <c r="H13" s="382"/>
      <c r="I13" s="382"/>
      <c r="J13" s="382"/>
      <c r="K13" s="383"/>
      <c r="L13" s="302" t="s">
        <v>11</v>
      </c>
      <c r="M13" s="303"/>
      <c r="N13" s="303"/>
      <c r="O13" s="303"/>
      <c r="P13" s="303"/>
      <c r="Q13" s="303"/>
      <c r="R13" s="303"/>
      <c r="S13" s="303"/>
      <c r="T13" s="304"/>
      <c r="U13" s="303" t="s">
        <v>57</v>
      </c>
      <c r="V13" s="303"/>
      <c r="W13" s="303"/>
      <c r="X13" s="303"/>
      <c r="Y13" s="303"/>
      <c r="Z13" s="303"/>
      <c r="AA13" s="303"/>
      <c r="AB13" s="303"/>
      <c r="AC13" s="304"/>
      <c r="AD13" s="302" t="s">
        <v>30</v>
      </c>
      <c r="AE13" s="342"/>
      <c r="AF13" s="343"/>
    </row>
    <row r="14" spans="1:33" ht="22.5" customHeight="1">
      <c r="B14" s="384"/>
      <c r="C14" s="385"/>
      <c r="D14" s="385"/>
      <c r="E14" s="385"/>
      <c r="F14" s="385"/>
      <c r="G14" s="385"/>
      <c r="H14" s="385"/>
      <c r="I14" s="385"/>
      <c r="J14" s="385"/>
      <c r="K14" s="386"/>
      <c r="L14" s="307" t="s">
        <v>192</v>
      </c>
      <c r="M14" s="308"/>
      <c r="N14" s="309"/>
      <c r="O14" s="307" t="s">
        <v>193</v>
      </c>
      <c r="P14" s="308"/>
      <c r="Q14" s="309"/>
      <c r="R14" s="307" t="s">
        <v>71</v>
      </c>
      <c r="S14" s="308"/>
      <c r="T14" s="309"/>
      <c r="U14" s="307" t="s">
        <v>192</v>
      </c>
      <c r="V14" s="308"/>
      <c r="W14" s="309"/>
      <c r="X14" s="307" t="s">
        <v>193</v>
      </c>
      <c r="Y14" s="310"/>
      <c r="Z14" s="311"/>
      <c r="AA14" s="307" t="s">
        <v>71</v>
      </c>
      <c r="AB14" s="308"/>
      <c r="AC14" s="309"/>
      <c r="AD14" s="312" t="s">
        <v>72</v>
      </c>
      <c r="AE14" s="387"/>
      <c r="AF14" s="388"/>
    </row>
    <row r="15" spans="1:33" ht="14.25" customHeight="1">
      <c r="B15" s="172" t="s">
        <v>73</v>
      </c>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4"/>
    </row>
    <row r="16" spans="1:33" ht="14.25" customHeight="1">
      <c r="B16" s="462" t="s">
        <v>124</v>
      </c>
      <c r="C16" s="463"/>
      <c r="D16" s="463"/>
      <c r="E16" s="464"/>
      <c r="F16" s="464"/>
      <c r="G16" s="464"/>
      <c r="H16" s="464"/>
      <c r="I16" s="464"/>
      <c r="J16" s="175"/>
      <c r="K16" s="164"/>
      <c r="L16" s="317"/>
      <c r="M16" s="334"/>
      <c r="N16" s="335"/>
      <c r="O16" s="320"/>
      <c r="P16" s="321"/>
      <c r="Q16" s="322"/>
      <c r="R16" s="317"/>
      <c r="S16" s="334"/>
      <c r="T16" s="335"/>
      <c r="U16" s="323"/>
      <c r="V16" s="334"/>
      <c r="W16" s="335"/>
      <c r="X16" s="320"/>
      <c r="Y16" s="321"/>
      <c r="Z16" s="322"/>
      <c r="AA16" s="323"/>
      <c r="AB16" s="334"/>
      <c r="AC16" s="335"/>
      <c r="AD16" s="302">
        <f t="shared" ref="AD16:AD30" si="0">(L16*1.4)+(U16*2)</f>
        <v>0</v>
      </c>
      <c r="AE16" s="250"/>
      <c r="AF16" s="251"/>
    </row>
    <row r="17" spans="2:32" ht="14.25" customHeight="1">
      <c r="B17" s="462" t="s">
        <v>125</v>
      </c>
      <c r="C17" s="463"/>
      <c r="D17" s="463"/>
      <c r="E17" s="463"/>
      <c r="F17" s="463"/>
      <c r="G17" s="463"/>
      <c r="H17" s="463"/>
      <c r="I17" s="463"/>
      <c r="J17" s="168"/>
      <c r="K17" s="165"/>
      <c r="L17" s="317"/>
      <c r="M17" s="334"/>
      <c r="N17" s="335"/>
      <c r="O17" s="320"/>
      <c r="P17" s="321"/>
      <c r="Q17" s="322"/>
      <c r="R17" s="317"/>
      <c r="S17" s="334"/>
      <c r="T17" s="335"/>
      <c r="U17" s="323"/>
      <c r="V17" s="334"/>
      <c r="W17" s="335"/>
      <c r="X17" s="320"/>
      <c r="Y17" s="321"/>
      <c r="Z17" s="322"/>
      <c r="AA17" s="323"/>
      <c r="AB17" s="334"/>
      <c r="AC17" s="335"/>
      <c r="AD17" s="302">
        <f t="shared" si="0"/>
        <v>0</v>
      </c>
      <c r="AE17" s="250"/>
      <c r="AF17" s="251"/>
    </row>
    <row r="18" spans="2:32" ht="14.25" customHeight="1">
      <c r="B18" s="462" t="s">
        <v>126</v>
      </c>
      <c r="C18" s="463"/>
      <c r="D18" s="463"/>
      <c r="E18" s="463"/>
      <c r="F18" s="463"/>
      <c r="G18" s="463"/>
      <c r="H18" s="463"/>
      <c r="I18" s="463"/>
      <c r="J18" s="168"/>
      <c r="K18" s="165"/>
      <c r="L18" s="317"/>
      <c r="M18" s="334"/>
      <c r="N18" s="335"/>
      <c r="O18" s="320"/>
      <c r="P18" s="321"/>
      <c r="Q18" s="322"/>
      <c r="R18" s="317"/>
      <c r="S18" s="334"/>
      <c r="T18" s="335"/>
      <c r="U18" s="323"/>
      <c r="V18" s="334"/>
      <c r="W18" s="335"/>
      <c r="X18" s="320"/>
      <c r="Y18" s="321"/>
      <c r="Z18" s="322"/>
      <c r="AA18" s="323"/>
      <c r="AB18" s="334"/>
      <c r="AC18" s="335"/>
      <c r="AD18" s="302">
        <f t="shared" si="0"/>
        <v>0</v>
      </c>
      <c r="AE18" s="250"/>
      <c r="AF18" s="251"/>
    </row>
    <row r="19" spans="2:32" ht="14.25" customHeight="1">
      <c r="B19" s="462" t="s">
        <v>127</v>
      </c>
      <c r="C19" s="463"/>
      <c r="D19" s="463"/>
      <c r="E19" s="463"/>
      <c r="F19" s="463"/>
      <c r="G19" s="463"/>
      <c r="H19" s="463"/>
      <c r="I19" s="463"/>
      <c r="J19" s="168"/>
      <c r="K19" s="165"/>
      <c r="L19" s="317"/>
      <c r="M19" s="334"/>
      <c r="N19" s="335"/>
      <c r="O19" s="320"/>
      <c r="P19" s="321"/>
      <c r="Q19" s="322"/>
      <c r="R19" s="317"/>
      <c r="S19" s="334"/>
      <c r="T19" s="335"/>
      <c r="U19" s="323"/>
      <c r="V19" s="334"/>
      <c r="W19" s="335"/>
      <c r="X19" s="320"/>
      <c r="Y19" s="321"/>
      <c r="Z19" s="322"/>
      <c r="AA19" s="323"/>
      <c r="AB19" s="334"/>
      <c r="AC19" s="335"/>
      <c r="AD19" s="302">
        <f t="shared" si="0"/>
        <v>0</v>
      </c>
      <c r="AE19" s="250"/>
      <c r="AF19" s="251"/>
    </row>
    <row r="20" spans="2:32" ht="14.25" customHeight="1">
      <c r="B20" s="462" t="s">
        <v>128</v>
      </c>
      <c r="C20" s="463"/>
      <c r="D20" s="463"/>
      <c r="E20" s="463"/>
      <c r="F20" s="463"/>
      <c r="G20" s="463"/>
      <c r="H20" s="463"/>
      <c r="I20" s="463"/>
      <c r="J20" s="168"/>
      <c r="K20" s="165"/>
      <c r="L20" s="317"/>
      <c r="M20" s="334"/>
      <c r="N20" s="335"/>
      <c r="O20" s="320"/>
      <c r="P20" s="321"/>
      <c r="Q20" s="322"/>
      <c r="R20" s="317"/>
      <c r="S20" s="332"/>
      <c r="T20" s="333"/>
      <c r="U20" s="323"/>
      <c r="V20" s="334"/>
      <c r="W20" s="335"/>
      <c r="X20" s="320"/>
      <c r="Y20" s="321"/>
      <c r="Z20" s="322"/>
      <c r="AA20" s="323"/>
      <c r="AB20" s="334"/>
      <c r="AC20" s="335"/>
      <c r="AD20" s="302">
        <f t="shared" si="0"/>
        <v>0</v>
      </c>
      <c r="AE20" s="250"/>
      <c r="AF20" s="251"/>
    </row>
    <row r="21" spans="2:32" ht="14.25" customHeight="1">
      <c r="B21" s="462" t="s">
        <v>129</v>
      </c>
      <c r="C21" s="463"/>
      <c r="D21" s="463"/>
      <c r="E21" s="463"/>
      <c r="F21" s="463"/>
      <c r="G21" s="463"/>
      <c r="H21" s="463"/>
      <c r="I21" s="463"/>
      <c r="J21" s="168"/>
      <c r="K21" s="165"/>
      <c r="L21" s="317"/>
      <c r="M21" s="334"/>
      <c r="N21" s="335"/>
      <c r="O21" s="320"/>
      <c r="P21" s="321"/>
      <c r="Q21" s="322"/>
      <c r="R21" s="317"/>
      <c r="S21" s="332"/>
      <c r="T21" s="333"/>
      <c r="U21" s="323"/>
      <c r="V21" s="334"/>
      <c r="W21" s="335"/>
      <c r="X21" s="320"/>
      <c r="Y21" s="321"/>
      <c r="Z21" s="322"/>
      <c r="AA21" s="323"/>
      <c r="AB21" s="334"/>
      <c r="AC21" s="335"/>
      <c r="AD21" s="302">
        <f t="shared" si="0"/>
        <v>0</v>
      </c>
      <c r="AE21" s="250"/>
      <c r="AF21" s="251"/>
    </row>
    <row r="22" spans="2:32" ht="14.25" customHeight="1">
      <c r="B22" s="462" t="s">
        <v>130</v>
      </c>
      <c r="C22" s="463"/>
      <c r="D22" s="463"/>
      <c r="E22" s="463"/>
      <c r="F22" s="463"/>
      <c r="G22" s="463"/>
      <c r="H22" s="463"/>
      <c r="I22" s="463"/>
      <c r="J22" s="168"/>
      <c r="K22" s="165"/>
      <c r="L22" s="317"/>
      <c r="M22" s="334"/>
      <c r="N22" s="335"/>
      <c r="O22" s="320"/>
      <c r="P22" s="321"/>
      <c r="Q22" s="322"/>
      <c r="R22" s="317"/>
      <c r="S22" s="332"/>
      <c r="T22" s="333"/>
      <c r="U22" s="323"/>
      <c r="V22" s="334"/>
      <c r="W22" s="335"/>
      <c r="X22" s="320"/>
      <c r="Y22" s="321"/>
      <c r="Z22" s="322"/>
      <c r="AA22" s="323"/>
      <c r="AB22" s="334"/>
      <c r="AC22" s="335"/>
      <c r="AD22" s="302">
        <f t="shared" si="0"/>
        <v>0</v>
      </c>
      <c r="AE22" s="250"/>
      <c r="AF22" s="251"/>
    </row>
    <row r="23" spans="2:32" ht="14.25" customHeight="1">
      <c r="B23" s="462" t="s">
        <v>131</v>
      </c>
      <c r="C23" s="463"/>
      <c r="D23" s="463"/>
      <c r="E23" s="463"/>
      <c r="F23" s="463"/>
      <c r="G23" s="463"/>
      <c r="H23" s="463"/>
      <c r="I23" s="463"/>
      <c r="J23" s="168"/>
      <c r="K23" s="165"/>
      <c r="L23" s="317"/>
      <c r="M23" s="334"/>
      <c r="N23" s="335"/>
      <c r="O23" s="320"/>
      <c r="P23" s="321"/>
      <c r="Q23" s="322"/>
      <c r="R23" s="317"/>
      <c r="S23" s="332"/>
      <c r="T23" s="333"/>
      <c r="U23" s="323"/>
      <c r="V23" s="334"/>
      <c r="W23" s="335"/>
      <c r="X23" s="320"/>
      <c r="Y23" s="321"/>
      <c r="Z23" s="322"/>
      <c r="AA23" s="323"/>
      <c r="AB23" s="334"/>
      <c r="AC23" s="335"/>
      <c r="AD23" s="302">
        <f t="shared" si="0"/>
        <v>0</v>
      </c>
      <c r="AE23" s="250"/>
      <c r="AF23" s="251"/>
    </row>
    <row r="24" spans="2:32" ht="14.25" customHeight="1">
      <c r="B24" s="462" t="s">
        <v>132</v>
      </c>
      <c r="C24" s="465"/>
      <c r="D24" s="465"/>
      <c r="E24" s="465"/>
      <c r="F24" s="465"/>
      <c r="G24" s="465"/>
      <c r="H24" s="463"/>
      <c r="I24" s="463"/>
      <c r="J24" s="463"/>
      <c r="K24" s="466"/>
      <c r="L24" s="317"/>
      <c r="M24" s="334"/>
      <c r="N24" s="335"/>
      <c r="O24" s="320"/>
      <c r="P24" s="321"/>
      <c r="Q24" s="322"/>
      <c r="R24" s="317"/>
      <c r="S24" s="332"/>
      <c r="T24" s="333"/>
      <c r="U24" s="323"/>
      <c r="V24" s="334"/>
      <c r="W24" s="335"/>
      <c r="X24" s="320"/>
      <c r="Y24" s="321"/>
      <c r="Z24" s="322"/>
      <c r="AA24" s="323"/>
      <c r="AB24" s="334"/>
      <c r="AC24" s="335"/>
      <c r="AD24" s="302">
        <f t="shared" si="0"/>
        <v>0</v>
      </c>
      <c r="AE24" s="250"/>
      <c r="AF24" s="251"/>
    </row>
    <row r="25" spans="2:32" ht="14.25" customHeight="1">
      <c r="B25" s="462" t="s">
        <v>133</v>
      </c>
      <c r="C25" s="463"/>
      <c r="D25" s="463"/>
      <c r="E25" s="463"/>
      <c r="F25" s="463"/>
      <c r="G25" s="463"/>
      <c r="H25" s="463"/>
      <c r="I25" s="463"/>
      <c r="J25" s="168"/>
      <c r="K25" s="165"/>
      <c r="L25" s="317"/>
      <c r="M25" s="334"/>
      <c r="N25" s="335"/>
      <c r="O25" s="320"/>
      <c r="P25" s="321"/>
      <c r="Q25" s="322"/>
      <c r="R25" s="317"/>
      <c r="S25" s="332"/>
      <c r="T25" s="333"/>
      <c r="U25" s="323"/>
      <c r="V25" s="334"/>
      <c r="W25" s="335"/>
      <c r="X25" s="320"/>
      <c r="Y25" s="321"/>
      <c r="Z25" s="322"/>
      <c r="AA25" s="323"/>
      <c r="AB25" s="334"/>
      <c r="AC25" s="335"/>
      <c r="AD25" s="302">
        <f t="shared" si="0"/>
        <v>0</v>
      </c>
      <c r="AE25" s="250"/>
      <c r="AF25" s="251"/>
    </row>
    <row r="26" spans="2:32" ht="14.25" customHeight="1">
      <c r="B26" s="462" t="s">
        <v>134</v>
      </c>
      <c r="C26" s="465"/>
      <c r="D26" s="465"/>
      <c r="E26" s="465"/>
      <c r="F26" s="465"/>
      <c r="G26" s="465"/>
      <c r="H26" s="463"/>
      <c r="I26" s="463"/>
      <c r="J26" s="463"/>
      <c r="K26" s="466"/>
      <c r="L26" s="317"/>
      <c r="M26" s="334"/>
      <c r="N26" s="335"/>
      <c r="O26" s="320"/>
      <c r="P26" s="321"/>
      <c r="Q26" s="322"/>
      <c r="R26" s="317"/>
      <c r="S26" s="332"/>
      <c r="T26" s="333"/>
      <c r="U26" s="323"/>
      <c r="V26" s="334"/>
      <c r="W26" s="335"/>
      <c r="X26" s="320"/>
      <c r="Y26" s="321"/>
      <c r="Z26" s="322"/>
      <c r="AA26" s="323"/>
      <c r="AB26" s="334"/>
      <c r="AC26" s="335"/>
      <c r="AD26" s="302">
        <f t="shared" si="0"/>
        <v>0</v>
      </c>
      <c r="AE26" s="250"/>
      <c r="AF26" s="251"/>
    </row>
    <row r="27" spans="2:32" ht="14.25" customHeight="1">
      <c r="B27" s="462" t="s">
        <v>135</v>
      </c>
      <c r="C27" s="463"/>
      <c r="D27" s="463"/>
      <c r="E27" s="463"/>
      <c r="F27" s="463"/>
      <c r="G27" s="463"/>
      <c r="H27" s="463"/>
      <c r="I27" s="463"/>
      <c r="J27" s="168"/>
      <c r="K27" s="165"/>
      <c r="L27" s="317"/>
      <c r="M27" s="334"/>
      <c r="N27" s="335"/>
      <c r="O27" s="320"/>
      <c r="P27" s="321"/>
      <c r="Q27" s="322"/>
      <c r="R27" s="317"/>
      <c r="S27" s="332"/>
      <c r="T27" s="333"/>
      <c r="U27" s="323"/>
      <c r="V27" s="334"/>
      <c r="W27" s="335"/>
      <c r="X27" s="320"/>
      <c r="Y27" s="321"/>
      <c r="Z27" s="322"/>
      <c r="AA27" s="323"/>
      <c r="AB27" s="334"/>
      <c r="AC27" s="335"/>
      <c r="AD27" s="302">
        <f t="shared" si="0"/>
        <v>0</v>
      </c>
      <c r="AE27" s="250"/>
      <c r="AF27" s="251"/>
    </row>
    <row r="28" spans="2:32" ht="14.25" customHeight="1">
      <c r="B28" s="462" t="s">
        <v>136</v>
      </c>
      <c r="C28" s="463"/>
      <c r="D28" s="463"/>
      <c r="E28" s="463"/>
      <c r="F28" s="463"/>
      <c r="G28" s="463"/>
      <c r="H28" s="463"/>
      <c r="I28" s="463"/>
      <c r="J28" s="168"/>
      <c r="K28" s="165"/>
      <c r="L28" s="317"/>
      <c r="M28" s="334"/>
      <c r="N28" s="335"/>
      <c r="O28" s="320"/>
      <c r="P28" s="321"/>
      <c r="Q28" s="322"/>
      <c r="R28" s="317"/>
      <c r="S28" s="332"/>
      <c r="T28" s="333"/>
      <c r="U28" s="323"/>
      <c r="V28" s="334"/>
      <c r="W28" s="335"/>
      <c r="X28" s="320"/>
      <c r="Y28" s="321"/>
      <c r="Z28" s="322"/>
      <c r="AA28" s="323"/>
      <c r="AB28" s="334"/>
      <c r="AC28" s="335"/>
      <c r="AD28" s="302">
        <f t="shared" si="0"/>
        <v>0</v>
      </c>
      <c r="AE28" s="250"/>
      <c r="AF28" s="251"/>
    </row>
    <row r="29" spans="2:32" ht="14.25" customHeight="1">
      <c r="B29" s="462" t="s">
        <v>137</v>
      </c>
      <c r="C29" s="463"/>
      <c r="D29" s="463"/>
      <c r="E29" s="463"/>
      <c r="F29" s="463"/>
      <c r="G29" s="463"/>
      <c r="H29" s="463"/>
      <c r="I29" s="463"/>
      <c r="J29" s="168"/>
      <c r="K29" s="165"/>
      <c r="L29" s="317"/>
      <c r="M29" s="334"/>
      <c r="N29" s="335"/>
      <c r="O29" s="320"/>
      <c r="P29" s="321"/>
      <c r="Q29" s="322"/>
      <c r="R29" s="317"/>
      <c r="S29" s="332"/>
      <c r="T29" s="333"/>
      <c r="U29" s="323"/>
      <c r="V29" s="334"/>
      <c r="W29" s="335"/>
      <c r="X29" s="320"/>
      <c r="Y29" s="321"/>
      <c r="Z29" s="322"/>
      <c r="AA29" s="323"/>
      <c r="AB29" s="334"/>
      <c r="AC29" s="335"/>
      <c r="AD29" s="302">
        <f t="shared" si="0"/>
        <v>0</v>
      </c>
      <c r="AE29" s="250"/>
      <c r="AF29" s="251"/>
    </row>
    <row r="30" spans="2:32" ht="14.25" customHeight="1">
      <c r="B30" s="462" t="s">
        <v>138</v>
      </c>
      <c r="C30" s="463"/>
      <c r="D30" s="463"/>
      <c r="E30" s="463"/>
      <c r="F30" s="463"/>
      <c r="G30" s="463"/>
      <c r="H30" s="463"/>
      <c r="I30" s="463"/>
      <c r="J30" s="168"/>
      <c r="K30" s="165"/>
      <c r="L30" s="317"/>
      <c r="M30" s="334"/>
      <c r="N30" s="335"/>
      <c r="O30" s="320"/>
      <c r="P30" s="321"/>
      <c r="Q30" s="322"/>
      <c r="R30" s="317"/>
      <c r="S30" s="332"/>
      <c r="T30" s="333"/>
      <c r="U30" s="323"/>
      <c r="V30" s="334"/>
      <c r="W30" s="335"/>
      <c r="X30" s="320"/>
      <c r="Y30" s="321"/>
      <c r="Z30" s="322"/>
      <c r="AA30" s="323"/>
      <c r="AB30" s="334"/>
      <c r="AC30" s="335"/>
      <c r="AD30" s="302">
        <f t="shared" si="0"/>
        <v>0</v>
      </c>
      <c r="AE30" s="250"/>
      <c r="AF30" s="251"/>
    </row>
    <row r="31" spans="2:32" ht="14.25" customHeight="1">
      <c r="B31" s="169" t="s">
        <v>105</v>
      </c>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1"/>
    </row>
    <row r="32" spans="2:32" ht="14.25" customHeight="1">
      <c r="B32" s="462" t="s">
        <v>139</v>
      </c>
      <c r="C32" s="463"/>
      <c r="D32" s="463"/>
      <c r="E32" s="463"/>
      <c r="F32" s="463"/>
      <c r="G32" s="463"/>
      <c r="H32" s="463"/>
      <c r="I32" s="463"/>
      <c r="J32" s="168"/>
      <c r="K32" s="165"/>
      <c r="L32" s="317"/>
      <c r="M32" s="318"/>
      <c r="N32" s="319"/>
      <c r="O32" s="317"/>
      <c r="P32" s="334"/>
      <c r="Q32" s="335"/>
      <c r="R32" s="317"/>
      <c r="S32" s="332"/>
      <c r="T32" s="333"/>
      <c r="U32" s="323"/>
      <c r="V32" s="334"/>
      <c r="W32" s="335"/>
      <c r="X32" s="320"/>
      <c r="Y32" s="321"/>
      <c r="Z32" s="322"/>
      <c r="AA32" s="323"/>
      <c r="AB32" s="334"/>
      <c r="AC32" s="335"/>
      <c r="AD32" s="302">
        <f>(L32-O32)*1+O32*1.4+U32*2</f>
        <v>0</v>
      </c>
      <c r="AE32" s="250"/>
      <c r="AF32" s="251"/>
    </row>
    <row r="33" spans="2:32" ht="14.25" customHeight="1">
      <c r="B33" s="462" t="s">
        <v>140</v>
      </c>
      <c r="C33" s="463"/>
      <c r="D33" s="463"/>
      <c r="E33" s="463"/>
      <c r="F33" s="463"/>
      <c r="G33" s="463"/>
      <c r="H33" s="463"/>
      <c r="I33" s="463"/>
      <c r="J33" s="168"/>
      <c r="K33" s="165"/>
      <c r="L33" s="317"/>
      <c r="M33" s="334"/>
      <c r="N33" s="335"/>
      <c r="O33" s="317"/>
      <c r="P33" s="334"/>
      <c r="Q33" s="335"/>
      <c r="R33" s="317"/>
      <c r="S33" s="332"/>
      <c r="T33" s="333"/>
      <c r="U33" s="323"/>
      <c r="V33" s="334"/>
      <c r="W33" s="335"/>
      <c r="X33" s="320"/>
      <c r="Y33" s="321"/>
      <c r="Z33" s="322"/>
      <c r="AA33" s="323"/>
      <c r="AB33" s="334"/>
      <c r="AC33" s="335"/>
      <c r="AD33" s="302">
        <f t="shared" ref="AD33:AD37" si="1">(L33-O33)*1+O33*1.4+U33*2</f>
        <v>0</v>
      </c>
      <c r="AE33" s="250"/>
      <c r="AF33" s="251"/>
    </row>
    <row r="34" spans="2:32" ht="14.25" customHeight="1">
      <c r="B34" s="462" t="s">
        <v>141</v>
      </c>
      <c r="C34" s="463"/>
      <c r="D34" s="463"/>
      <c r="E34" s="463"/>
      <c r="F34" s="463"/>
      <c r="G34" s="463"/>
      <c r="H34" s="463"/>
      <c r="I34" s="463"/>
      <c r="J34" s="168"/>
      <c r="K34" s="165"/>
      <c r="L34" s="317"/>
      <c r="M34" s="334"/>
      <c r="N34" s="335"/>
      <c r="O34" s="317"/>
      <c r="P34" s="334"/>
      <c r="Q34" s="335"/>
      <c r="R34" s="317"/>
      <c r="S34" s="332"/>
      <c r="T34" s="333"/>
      <c r="U34" s="323"/>
      <c r="V34" s="334"/>
      <c r="W34" s="335"/>
      <c r="X34" s="320"/>
      <c r="Y34" s="321"/>
      <c r="Z34" s="322"/>
      <c r="AA34" s="323"/>
      <c r="AB34" s="334"/>
      <c r="AC34" s="335"/>
      <c r="AD34" s="302">
        <f t="shared" si="1"/>
        <v>0</v>
      </c>
      <c r="AE34" s="250"/>
      <c r="AF34" s="251"/>
    </row>
    <row r="35" spans="2:32" ht="14.25" customHeight="1">
      <c r="B35" s="462" t="s">
        <v>142</v>
      </c>
      <c r="C35" s="463"/>
      <c r="D35" s="463"/>
      <c r="E35" s="463"/>
      <c r="F35" s="463"/>
      <c r="G35" s="463"/>
      <c r="H35" s="463"/>
      <c r="I35" s="463"/>
      <c r="J35" s="168"/>
      <c r="K35" s="165"/>
      <c r="L35" s="317"/>
      <c r="M35" s="334"/>
      <c r="N35" s="335"/>
      <c r="O35" s="317"/>
      <c r="P35" s="334"/>
      <c r="Q35" s="335"/>
      <c r="R35" s="317"/>
      <c r="S35" s="332"/>
      <c r="T35" s="333"/>
      <c r="U35" s="323"/>
      <c r="V35" s="334"/>
      <c r="W35" s="335"/>
      <c r="X35" s="320"/>
      <c r="Y35" s="321"/>
      <c r="Z35" s="322"/>
      <c r="AA35" s="323"/>
      <c r="AB35" s="334"/>
      <c r="AC35" s="335"/>
      <c r="AD35" s="302">
        <f t="shared" si="1"/>
        <v>0</v>
      </c>
      <c r="AE35" s="250"/>
      <c r="AF35" s="251"/>
    </row>
    <row r="36" spans="2:32" ht="14.25" customHeight="1">
      <c r="B36" s="462" t="s">
        <v>143</v>
      </c>
      <c r="C36" s="463"/>
      <c r="D36" s="463"/>
      <c r="E36" s="463"/>
      <c r="F36" s="463"/>
      <c r="G36" s="463"/>
      <c r="H36" s="463"/>
      <c r="I36" s="463"/>
      <c r="J36" s="168"/>
      <c r="K36" s="165"/>
      <c r="L36" s="317"/>
      <c r="M36" s="334"/>
      <c r="N36" s="335"/>
      <c r="O36" s="317"/>
      <c r="P36" s="334"/>
      <c r="Q36" s="335"/>
      <c r="R36" s="317"/>
      <c r="S36" s="332"/>
      <c r="T36" s="333"/>
      <c r="U36" s="323"/>
      <c r="V36" s="334"/>
      <c r="W36" s="335"/>
      <c r="X36" s="320"/>
      <c r="Y36" s="321"/>
      <c r="Z36" s="322"/>
      <c r="AA36" s="323"/>
      <c r="AB36" s="334"/>
      <c r="AC36" s="335"/>
      <c r="AD36" s="302">
        <f t="shared" si="1"/>
        <v>0</v>
      </c>
      <c r="AE36" s="250"/>
      <c r="AF36" s="251"/>
    </row>
    <row r="37" spans="2:32" ht="14.25" customHeight="1">
      <c r="B37" s="462" t="s">
        <v>144</v>
      </c>
      <c r="C37" s="463"/>
      <c r="D37" s="463"/>
      <c r="E37" s="463"/>
      <c r="F37" s="463"/>
      <c r="G37" s="463"/>
      <c r="H37" s="463"/>
      <c r="I37" s="463"/>
      <c r="J37" s="168"/>
      <c r="K37" s="165"/>
      <c r="L37" s="317"/>
      <c r="M37" s="334"/>
      <c r="N37" s="335"/>
      <c r="O37" s="317"/>
      <c r="P37" s="334"/>
      <c r="Q37" s="335"/>
      <c r="R37" s="317"/>
      <c r="S37" s="332"/>
      <c r="T37" s="333"/>
      <c r="U37" s="323"/>
      <c r="V37" s="334"/>
      <c r="W37" s="335"/>
      <c r="X37" s="320"/>
      <c r="Y37" s="321"/>
      <c r="Z37" s="322"/>
      <c r="AA37" s="323"/>
      <c r="AB37" s="334"/>
      <c r="AC37" s="335"/>
      <c r="AD37" s="302">
        <f t="shared" si="1"/>
        <v>0</v>
      </c>
      <c r="AE37" s="250"/>
      <c r="AF37" s="251"/>
    </row>
    <row r="38" spans="2:32" ht="14.25" customHeight="1">
      <c r="B38" s="169" t="s">
        <v>109</v>
      </c>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1"/>
    </row>
    <row r="39" spans="2:32" ht="14.25" customHeight="1">
      <c r="B39" s="462" t="s">
        <v>145</v>
      </c>
      <c r="C39" s="463"/>
      <c r="D39" s="463"/>
      <c r="E39" s="463"/>
      <c r="F39" s="463"/>
      <c r="G39" s="463"/>
      <c r="H39" s="463"/>
      <c r="I39" s="463"/>
      <c r="J39" s="168"/>
      <c r="K39" s="165"/>
      <c r="L39" s="317"/>
      <c r="M39" s="334"/>
      <c r="N39" s="335"/>
      <c r="O39" s="317"/>
      <c r="P39" s="334"/>
      <c r="Q39" s="335"/>
      <c r="R39" s="317"/>
      <c r="S39" s="332"/>
      <c r="T39" s="333"/>
      <c r="U39" s="323"/>
      <c r="V39" s="334"/>
      <c r="W39" s="335"/>
      <c r="X39" s="320"/>
      <c r="Y39" s="321"/>
      <c r="Z39" s="322"/>
      <c r="AA39" s="323"/>
      <c r="AB39" s="334"/>
      <c r="AC39" s="335"/>
      <c r="AD39" s="302">
        <f t="shared" ref="AD39:AD40" si="2">(L39-O39)*1+O39*1.4+U39*2</f>
        <v>0</v>
      </c>
      <c r="AE39" s="250"/>
      <c r="AF39" s="251"/>
    </row>
    <row r="40" spans="2:32" ht="14.25" customHeight="1">
      <c r="B40" s="462" t="s">
        <v>324</v>
      </c>
      <c r="C40" s="463"/>
      <c r="D40" s="463"/>
      <c r="E40" s="463"/>
      <c r="F40" s="463"/>
      <c r="G40" s="463"/>
      <c r="H40" s="463"/>
      <c r="I40" s="463"/>
      <c r="J40" s="168"/>
      <c r="K40" s="165"/>
      <c r="L40" s="317"/>
      <c r="M40" s="334"/>
      <c r="N40" s="335"/>
      <c r="O40" s="317"/>
      <c r="P40" s="334"/>
      <c r="Q40" s="335"/>
      <c r="R40" s="317"/>
      <c r="S40" s="332"/>
      <c r="T40" s="333"/>
      <c r="U40" s="323"/>
      <c r="V40" s="334"/>
      <c r="W40" s="335"/>
      <c r="X40" s="320"/>
      <c r="Y40" s="321"/>
      <c r="Z40" s="322"/>
      <c r="AA40" s="323"/>
      <c r="AB40" s="334"/>
      <c r="AC40" s="335"/>
      <c r="AD40" s="302">
        <f t="shared" si="2"/>
        <v>0</v>
      </c>
      <c r="AE40" s="250"/>
      <c r="AF40" s="251"/>
    </row>
    <row r="41" spans="2:32" ht="14.25" customHeight="1">
      <c r="B41" s="169" t="s">
        <v>146</v>
      </c>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1"/>
    </row>
    <row r="42" spans="2:32" ht="14.25" customHeight="1">
      <c r="B42" s="462" t="s">
        <v>147</v>
      </c>
      <c r="C42" s="463"/>
      <c r="D42" s="463"/>
      <c r="E42" s="463"/>
      <c r="F42" s="463"/>
      <c r="G42" s="463"/>
      <c r="H42" s="463"/>
      <c r="I42" s="463"/>
      <c r="J42" s="168"/>
      <c r="K42" s="165"/>
      <c r="L42" s="317"/>
      <c r="M42" s="334"/>
      <c r="N42" s="335"/>
      <c r="O42" s="317"/>
      <c r="P42" s="334"/>
      <c r="Q42" s="335"/>
      <c r="R42" s="317"/>
      <c r="S42" s="332"/>
      <c r="T42" s="333"/>
      <c r="U42" s="323"/>
      <c r="V42" s="334"/>
      <c r="W42" s="335"/>
      <c r="X42" s="320"/>
      <c r="Y42" s="321"/>
      <c r="Z42" s="322"/>
      <c r="AA42" s="323"/>
      <c r="AB42" s="334"/>
      <c r="AC42" s="335"/>
      <c r="AD42" s="302">
        <f t="shared" ref="AD42:AD45" si="3">(L42-O42)*1+O42*1.4+U42*2</f>
        <v>0</v>
      </c>
      <c r="AE42" s="250"/>
      <c r="AF42" s="251"/>
    </row>
    <row r="43" spans="2:32" ht="14.25" customHeight="1">
      <c r="B43" s="462" t="s">
        <v>148</v>
      </c>
      <c r="C43" s="463"/>
      <c r="D43" s="463"/>
      <c r="E43" s="463"/>
      <c r="F43" s="463"/>
      <c r="G43" s="463"/>
      <c r="H43" s="463"/>
      <c r="I43" s="463"/>
      <c r="J43" s="168"/>
      <c r="K43" s="165"/>
      <c r="L43" s="317"/>
      <c r="M43" s="334"/>
      <c r="N43" s="335"/>
      <c r="O43" s="317"/>
      <c r="P43" s="334"/>
      <c r="Q43" s="335"/>
      <c r="R43" s="317"/>
      <c r="S43" s="332"/>
      <c r="T43" s="333"/>
      <c r="U43" s="323"/>
      <c r="V43" s="334"/>
      <c r="W43" s="335"/>
      <c r="X43" s="320"/>
      <c r="Y43" s="321"/>
      <c r="Z43" s="322"/>
      <c r="AA43" s="323"/>
      <c r="AB43" s="334"/>
      <c r="AC43" s="335"/>
      <c r="AD43" s="302">
        <f t="shared" si="3"/>
        <v>0</v>
      </c>
      <c r="AE43" s="250"/>
      <c r="AF43" s="251"/>
    </row>
    <row r="44" spans="2:32" ht="14.25" customHeight="1">
      <c r="B44" s="467" t="s">
        <v>287</v>
      </c>
      <c r="C44" s="468"/>
      <c r="D44" s="468"/>
      <c r="E44" s="468"/>
      <c r="F44" s="468"/>
      <c r="G44" s="468"/>
      <c r="H44" s="468"/>
      <c r="I44" s="468"/>
      <c r="J44" s="468"/>
      <c r="K44" s="469"/>
      <c r="L44" s="317"/>
      <c r="M44" s="332"/>
      <c r="N44" s="333"/>
      <c r="O44" s="317"/>
      <c r="P44" s="332"/>
      <c r="Q44" s="333"/>
      <c r="R44" s="317"/>
      <c r="S44" s="332"/>
      <c r="T44" s="333"/>
      <c r="U44" s="323"/>
      <c r="V44" s="334"/>
      <c r="W44" s="335"/>
      <c r="X44" s="320"/>
      <c r="Y44" s="396"/>
      <c r="Z44" s="397"/>
      <c r="AA44" s="323"/>
      <c r="AB44" s="334"/>
      <c r="AC44" s="335"/>
      <c r="AD44" s="302">
        <f t="shared" si="3"/>
        <v>0</v>
      </c>
      <c r="AE44" s="250"/>
      <c r="AF44" s="251"/>
    </row>
    <row r="45" spans="2:32" ht="14.25" customHeight="1">
      <c r="B45" s="462" t="s">
        <v>285</v>
      </c>
      <c r="C45" s="463"/>
      <c r="D45" s="463"/>
      <c r="E45" s="463"/>
      <c r="F45" s="463"/>
      <c r="G45" s="463"/>
      <c r="H45" s="463"/>
      <c r="I45" s="463"/>
      <c r="J45" s="168"/>
      <c r="K45" s="165"/>
      <c r="L45" s="317"/>
      <c r="M45" s="334"/>
      <c r="N45" s="335"/>
      <c r="O45" s="317"/>
      <c r="P45" s="334"/>
      <c r="Q45" s="335"/>
      <c r="R45" s="317"/>
      <c r="S45" s="332"/>
      <c r="T45" s="333"/>
      <c r="U45" s="323"/>
      <c r="V45" s="334"/>
      <c r="W45" s="335"/>
      <c r="X45" s="320"/>
      <c r="Y45" s="321"/>
      <c r="Z45" s="322"/>
      <c r="AA45" s="323"/>
      <c r="AB45" s="334"/>
      <c r="AC45" s="335"/>
      <c r="AD45" s="302">
        <f t="shared" si="3"/>
        <v>0</v>
      </c>
      <c r="AE45" s="250"/>
      <c r="AF45" s="251"/>
    </row>
    <row r="46" spans="2:32" ht="14.25" customHeight="1">
      <c r="B46" s="169" t="s">
        <v>115</v>
      </c>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1"/>
    </row>
    <row r="47" spans="2:32" ht="14.25" customHeight="1">
      <c r="B47" s="462" t="s">
        <v>149</v>
      </c>
      <c r="C47" s="470"/>
      <c r="D47" s="470"/>
      <c r="E47" s="470"/>
      <c r="F47" s="470"/>
      <c r="G47" s="470"/>
      <c r="H47" s="470"/>
      <c r="I47" s="470"/>
      <c r="J47" s="163"/>
      <c r="K47" s="165"/>
      <c r="L47" s="317"/>
      <c r="M47" s="334"/>
      <c r="N47" s="335"/>
      <c r="O47" s="317"/>
      <c r="P47" s="334"/>
      <c r="Q47" s="335"/>
      <c r="R47" s="317"/>
      <c r="S47" s="332"/>
      <c r="T47" s="333"/>
      <c r="U47" s="323"/>
      <c r="V47" s="334"/>
      <c r="W47" s="335"/>
      <c r="X47" s="320"/>
      <c r="Y47" s="321"/>
      <c r="Z47" s="322"/>
      <c r="AA47" s="323"/>
      <c r="AB47" s="334"/>
      <c r="AC47" s="335"/>
      <c r="AD47" s="302">
        <f t="shared" ref="AD47:AD49" si="4">(L47-O47)*1+O47*1.4+U47*2</f>
        <v>0</v>
      </c>
      <c r="AE47" s="250"/>
      <c r="AF47" s="251"/>
    </row>
    <row r="48" spans="2:32" ht="14.25" customHeight="1">
      <c r="B48" s="462" t="s">
        <v>150</v>
      </c>
      <c r="C48" s="470"/>
      <c r="D48" s="470"/>
      <c r="E48" s="470"/>
      <c r="F48" s="470"/>
      <c r="G48" s="470"/>
      <c r="H48" s="470"/>
      <c r="I48" s="470"/>
      <c r="J48" s="163"/>
      <c r="K48" s="165"/>
      <c r="L48" s="317"/>
      <c r="M48" s="334"/>
      <c r="N48" s="335"/>
      <c r="O48" s="317"/>
      <c r="P48" s="334"/>
      <c r="Q48" s="335"/>
      <c r="R48" s="317"/>
      <c r="S48" s="332"/>
      <c r="T48" s="333"/>
      <c r="U48" s="323"/>
      <c r="V48" s="334"/>
      <c r="W48" s="335"/>
      <c r="X48" s="320"/>
      <c r="Y48" s="321"/>
      <c r="Z48" s="322"/>
      <c r="AA48" s="323"/>
      <c r="AB48" s="334"/>
      <c r="AC48" s="335"/>
      <c r="AD48" s="302">
        <f t="shared" si="4"/>
        <v>0</v>
      </c>
      <c r="AE48" s="250"/>
      <c r="AF48" s="251"/>
    </row>
    <row r="49" spans="2:32" ht="14.25" customHeight="1">
      <c r="B49" s="462" t="s">
        <v>151</v>
      </c>
      <c r="C49" s="470"/>
      <c r="D49" s="470"/>
      <c r="E49" s="470"/>
      <c r="F49" s="470"/>
      <c r="G49" s="470"/>
      <c r="H49" s="470"/>
      <c r="I49" s="470"/>
      <c r="J49" s="470"/>
      <c r="K49" s="471"/>
      <c r="L49" s="317"/>
      <c r="M49" s="334"/>
      <c r="N49" s="335"/>
      <c r="O49" s="317"/>
      <c r="P49" s="334"/>
      <c r="Q49" s="335"/>
      <c r="R49" s="317"/>
      <c r="S49" s="332"/>
      <c r="T49" s="333"/>
      <c r="U49" s="323"/>
      <c r="V49" s="334"/>
      <c r="W49" s="335"/>
      <c r="X49" s="320"/>
      <c r="Y49" s="321"/>
      <c r="Z49" s="322"/>
      <c r="AA49" s="323"/>
      <c r="AB49" s="334"/>
      <c r="AC49" s="335"/>
      <c r="AD49" s="302">
        <f t="shared" si="4"/>
        <v>0</v>
      </c>
      <c r="AE49" s="250"/>
      <c r="AF49" s="251"/>
    </row>
    <row r="50" spans="2:32" ht="15" customHeight="1">
      <c r="B50" s="462" t="s">
        <v>152</v>
      </c>
      <c r="C50" s="470"/>
      <c r="D50" s="470"/>
      <c r="E50" s="470"/>
      <c r="F50" s="470"/>
      <c r="G50" s="470"/>
      <c r="H50" s="470"/>
      <c r="I50" s="470"/>
      <c r="J50" s="470"/>
      <c r="K50" s="471"/>
      <c r="L50" s="317"/>
      <c r="M50" s="332"/>
      <c r="N50" s="333"/>
      <c r="O50" s="317"/>
      <c r="P50" s="332"/>
      <c r="Q50" s="333"/>
      <c r="R50" s="317"/>
      <c r="S50" s="332"/>
      <c r="T50" s="333"/>
      <c r="U50" s="323"/>
      <c r="V50" s="334"/>
      <c r="W50" s="335"/>
      <c r="X50" s="320"/>
      <c r="Y50" s="396"/>
      <c r="Z50" s="397"/>
      <c r="AA50" s="323"/>
      <c r="AB50" s="334"/>
      <c r="AC50" s="335"/>
      <c r="AD50" s="302">
        <f t="shared" ref="AD50:AD56" si="5">(L50-O50)*1+O50*1.4+U50*2</f>
        <v>0</v>
      </c>
      <c r="AE50" s="250"/>
      <c r="AF50" s="251"/>
    </row>
    <row r="51" spans="2:32" ht="15" customHeight="1">
      <c r="B51" s="462" t="s">
        <v>153</v>
      </c>
      <c r="C51" s="470"/>
      <c r="D51" s="470"/>
      <c r="E51" s="470"/>
      <c r="F51" s="470"/>
      <c r="G51" s="470"/>
      <c r="H51" s="470"/>
      <c r="I51" s="470"/>
      <c r="J51" s="163"/>
      <c r="K51" s="177"/>
      <c r="L51" s="355"/>
      <c r="M51" s="356"/>
      <c r="N51" s="357"/>
      <c r="O51" s="355"/>
      <c r="P51" s="356"/>
      <c r="Q51" s="357"/>
      <c r="R51" s="323"/>
      <c r="S51" s="334"/>
      <c r="T51" s="335"/>
      <c r="U51" s="355"/>
      <c r="V51" s="356"/>
      <c r="W51" s="357"/>
      <c r="X51" s="320"/>
      <c r="Y51" s="396"/>
      <c r="Z51" s="397"/>
      <c r="AA51" s="355"/>
      <c r="AB51" s="356"/>
      <c r="AC51" s="357"/>
      <c r="AD51" s="302">
        <f t="shared" si="5"/>
        <v>0</v>
      </c>
      <c r="AE51" s="250"/>
      <c r="AF51" s="251"/>
    </row>
    <row r="52" spans="2:32" ht="9" customHeight="1">
      <c r="B52" s="280" t="s">
        <v>278</v>
      </c>
      <c r="C52" s="281"/>
      <c r="D52" s="281"/>
      <c r="E52" s="281"/>
      <c r="F52" s="281"/>
      <c r="G52" s="281"/>
      <c r="H52" s="281"/>
      <c r="I52" s="281"/>
      <c r="J52" s="281"/>
      <c r="K52" s="282"/>
      <c r="L52" s="355"/>
      <c r="M52" s="356"/>
      <c r="N52" s="357"/>
      <c r="O52" s="355"/>
      <c r="P52" s="356"/>
      <c r="Q52" s="357"/>
      <c r="R52" s="355"/>
      <c r="S52" s="356"/>
      <c r="T52" s="357"/>
      <c r="U52" s="355"/>
      <c r="V52" s="356"/>
      <c r="W52" s="357"/>
      <c r="X52" s="373"/>
      <c r="Y52" s="374"/>
      <c r="Z52" s="375"/>
      <c r="AA52" s="355"/>
      <c r="AB52" s="356"/>
      <c r="AC52" s="357"/>
      <c r="AD52" s="413">
        <f t="shared" si="5"/>
        <v>0</v>
      </c>
      <c r="AE52" s="414"/>
      <c r="AF52" s="415"/>
    </row>
    <row r="53" spans="2:32" ht="9" customHeight="1">
      <c r="B53" s="472" t="s">
        <v>279</v>
      </c>
      <c r="C53" s="473"/>
      <c r="D53" s="473"/>
      <c r="E53" s="473"/>
      <c r="F53" s="473"/>
      <c r="G53" s="473"/>
      <c r="H53" s="473"/>
      <c r="I53" s="473"/>
      <c r="J53" s="473"/>
      <c r="K53" s="474"/>
      <c r="L53" s="410"/>
      <c r="M53" s="411"/>
      <c r="N53" s="412"/>
      <c r="O53" s="410"/>
      <c r="P53" s="411"/>
      <c r="Q53" s="412"/>
      <c r="R53" s="410"/>
      <c r="S53" s="411"/>
      <c r="T53" s="412"/>
      <c r="U53" s="410"/>
      <c r="V53" s="411"/>
      <c r="W53" s="412"/>
      <c r="X53" s="407"/>
      <c r="Y53" s="408"/>
      <c r="Z53" s="409"/>
      <c r="AA53" s="410"/>
      <c r="AB53" s="411"/>
      <c r="AC53" s="412"/>
      <c r="AD53" s="416"/>
      <c r="AE53" s="417"/>
      <c r="AF53" s="418"/>
    </row>
    <row r="54" spans="2:32" ht="15" customHeight="1">
      <c r="B54" s="462" t="s">
        <v>154</v>
      </c>
      <c r="C54" s="470"/>
      <c r="D54" s="470"/>
      <c r="E54" s="470"/>
      <c r="F54" s="470"/>
      <c r="G54" s="470"/>
      <c r="H54" s="470"/>
      <c r="I54" s="470"/>
      <c r="J54" s="163"/>
      <c r="K54" s="176"/>
      <c r="L54" s="317"/>
      <c r="M54" s="334"/>
      <c r="N54" s="335"/>
      <c r="O54" s="317"/>
      <c r="P54" s="334"/>
      <c r="Q54" s="335"/>
      <c r="R54" s="317"/>
      <c r="S54" s="332"/>
      <c r="T54" s="333"/>
      <c r="U54" s="323"/>
      <c r="V54" s="334"/>
      <c r="W54" s="335"/>
      <c r="X54" s="320"/>
      <c r="Y54" s="396"/>
      <c r="Z54" s="397"/>
      <c r="AA54" s="323"/>
      <c r="AB54" s="334"/>
      <c r="AC54" s="335"/>
      <c r="AD54" s="302">
        <f t="shared" si="5"/>
        <v>0</v>
      </c>
      <c r="AE54" s="250"/>
      <c r="AF54" s="251"/>
    </row>
    <row r="55" spans="2:32" ht="15" customHeight="1">
      <c r="B55" s="475" t="s">
        <v>174</v>
      </c>
      <c r="C55" s="476"/>
      <c r="D55" s="476"/>
      <c r="E55" s="476"/>
      <c r="F55" s="476"/>
      <c r="G55" s="476"/>
      <c r="H55" s="476"/>
      <c r="I55" s="476"/>
      <c r="J55" s="476"/>
      <c r="K55" s="477"/>
      <c r="L55" s="317"/>
      <c r="M55" s="334"/>
      <c r="N55" s="335"/>
      <c r="O55" s="317"/>
      <c r="P55" s="334"/>
      <c r="Q55" s="335"/>
      <c r="R55" s="317"/>
      <c r="S55" s="332"/>
      <c r="T55" s="333"/>
      <c r="U55" s="323"/>
      <c r="V55" s="334"/>
      <c r="W55" s="335"/>
      <c r="X55" s="320"/>
      <c r="Y55" s="396"/>
      <c r="Z55" s="397"/>
      <c r="AA55" s="323"/>
      <c r="AB55" s="334"/>
      <c r="AC55" s="335"/>
      <c r="AD55" s="302">
        <f t="shared" si="5"/>
        <v>0</v>
      </c>
      <c r="AE55" s="250"/>
      <c r="AF55" s="251"/>
    </row>
    <row r="56" spans="2:32" ht="9" customHeight="1">
      <c r="B56" s="280" t="s">
        <v>155</v>
      </c>
      <c r="C56" s="281"/>
      <c r="D56" s="281"/>
      <c r="E56" s="281"/>
      <c r="F56" s="281"/>
      <c r="G56" s="281"/>
      <c r="H56" s="281"/>
      <c r="I56" s="281"/>
      <c r="J56" s="281"/>
      <c r="K56" s="282"/>
      <c r="L56" s="339"/>
      <c r="M56" s="340"/>
      <c r="N56" s="341"/>
      <c r="O56" s="339"/>
      <c r="P56" s="340"/>
      <c r="Q56" s="341"/>
      <c r="R56" s="339"/>
      <c r="S56" s="340"/>
      <c r="T56" s="341"/>
      <c r="U56" s="355"/>
      <c r="V56" s="356"/>
      <c r="W56" s="357"/>
      <c r="X56" s="373"/>
      <c r="Y56" s="374"/>
      <c r="Z56" s="375"/>
      <c r="AA56" s="355"/>
      <c r="AB56" s="356"/>
      <c r="AC56" s="357"/>
      <c r="AD56" s="413">
        <f t="shared" si="5"/>
        <v>0</v>
      </c>
      <c r="AE56" s="414"/>
      <c r="AF56" s="415"/>
    </row>
    <row r="57" spans="2:32" ht="9" customHeight="1">
      <c r="B57" s="478" t="s">
        <v>342</v>
      </c>
      <c r="C57" s="479"/>
      <c r="D57" s="479"/>
      <c r="E57" s="479"/>
      <c r="F57" s="479"/>
      <c r="G57" s="479"/>
      <c r="H57" s="479"/>
      <c r="I57" s="479"/>
      <c r="J57" s="179"/>
      <c r="K57" s="178"/>
      <c r="L57" s="404"/>
      <c r="M57" s="405"/>
      <c r="N57" s="406"/>
      <c r="O57" s="404"/>
      <c r="P57" s="405"/>
      <c r="Q57" s="406"/>
      <c r="R57" s="404"/>
      <c r="S57" s="405"/>
      <c r="T57" s="406"/>
      <c r="U57" s="410"/>
      <c r="V57" s="411"/>
      <c r="W57" s="412"/>
      <c r="X57" s="407"/>
      <c r="Y57" s="408"/>
      <c r="Z57" s="409"/>
      <c r="AA57" s="410"/>
      <c r="AB57" s="411"/>
      <c r="AC57" s="412"/>
      <c r="AD57" s="416"/>
      <c r="AE57" s="417"/>
      <c r="AF57" s="418"/>
    </row>
    <row r="58" spans="2:32">
      <c r="R58" s="430"/>
      <c r="S58" s="430"/>
      <c r="T58" s="430"/>
      <c r="U58" s="430"/>
      <c r="V58" s="19"/>
      <c r="W58" s="19"/>
      <c r="X58" s="19"/>
      <c r="Y58" s="19"/>
      <c r="AA58" s="430"/>
      <c r="AB58" s="430"/>
      <c r="AC58" s="430"/>
      <c r="AD58" s="430"/>
      <c r="AE58" s="19"/>
      <c r="AF58" s="19"/>
    </row>
  </sheetData>
  <sheetProtection algorithmName="SHA-512" hashValue="/0SnZDSgUbWdfL3a1iL3gWJ0VYYO/pZhYNKYWRdDHOhWndw9tmt4Uvxw635udqOJyKz2fiMEhveiJ/I2qd8O7Q==" saltValue="VCj+WNDjd82Rt987QM1bTQ==" spinCount="100000" sheet="1" objects="1" scenarios="1"/>
  <mergeCells count="306">
    <mergeCell ref="R58:U58"/>
    <mergeCell ref="AA58:AD58"/>
    <mergeCell ref="B56:K56"/>
    <mergeCell ref="L56:N57"/>
    <mergeCell ref="O56:Q57"/>
    <mergeCell ref="R56:T57"/>
    <mergeCell ref="U56:W57"/>
    <mergeCell ref="X56:Z57"/>
    <mergeCell ref="B55:K55"/>
    <mergeCell ref="L55:N55"/>
    <mergeCell ref="O55:Q55"/>
    <mergeCell ref="R55:T55"/>
    <mergeCell ref="U55:W55"/>
    <mergeCell ref="X55:Z55"/>
    <mergeCell ref="AA55:AC55"/>
    <mergeCell ref="AD55:AF55"/>
    <mergeCell ref="AA56:AC57"/>
    <mergeCell ref="AD56:AF57"/>
    <mergeCell ref="B57:I57"/>
    <mergeCell ref="AA52:AC53"/>
    <mergeCell ref="AD52:AF53"/>
    <mergeCell ref="B53:K53"/>
    <mergeCell ref="B54:I54"/>
    <mergeCell ref="L54:N54"/>
    <mergeCell ref="O54:Q54"/>
    <mergeCell ref="R54:T54"/>
    <mergeCell ref="U54:W54"/>
    <mergeCell ref="X54:Z54"/>
    <mergeCell ref="AA54:AC54"/>
    <mergeCell ref="B52:K52"/>
    <mergeCell ref="L52:N53"/>
    <mergeCell ref="O52:Q53"/>
    <mergeCell ref="R52:T53"/>
    <mergeCell ref="U52:W53"/>
    <mergeCell ref="X52:Z53"/>
    <mergeCell ref="AD54:AF54"/>
    <mergeCell ref="AA50:AC50"/>
    <mergeCell ref="AD50:AF50"/>
    <mergeCell ref="B51:I51"/>
    <mergeCell ref="L51:N51"/>
    <mergeCell ref="O51:Q51"/>
    <mergeCell ref="R51:T51"/>
    <mergeCell ref="U51:W51"/>
    <mergeCell ref="X51:Z51"/>
    <mergeCell ref="AA51:AC51"/>
    <mergeCell ref="AD51:AF51"/>
    <mergeCell ref="B50:K50"/>
    <mergeCell ref="L50:N50"/>
    <mergeCell ref="O50:Q50"/>
    <mergeCell ref="R50:T50"/>
    <mergeCell ref="U50:W50"/>
    <mergeCell ref="X50:Z50"/>
    <mergeCell ref="AA48:AC48"/>
    <mergeCell ref="AD48:AF48"/>
    <mergeCell ref="B49:K49"/>
    <mergeCell ref="L49:N49"/>
    <mergeCell ref="O49:Q49"/>
    <mergeCell ref="R49:T49"/>
    <mergeCell ref="U49:W49"/>
    <mergeCell ref="X49:Z49"/>
    <mergeCell ref="AA49:AC49"/>
    <mergeCell ref="AD49:AF49"/>
    <mergeCell ref="B48:I48"/>
    <mergeCell ref="L48:N48"/>
    <mergeCell ref="O48:Q48"/>
    <mergeCell ref="R48:T48"/>
    <mergeCell ref="U48:W48"/>
    <mergeCell ref="X48:Z48"/>
    <mergeCell ref="AA45:AC45"/>
    <mergeCell ref="AD45:AF45"/>
    <mergeCell ref="B47:I47"/>
    <mergeCell ref="L47:N47"/>
    <mergeCell ref="O47:Q47"/>
    <mergeCell ref="R47:T47"/>
    <mergeCell ref="U47:W47"/>
    <mergeCell ref="X47:Z47"/>
    <mergeCell ref="AA47:AC47"/>
    <mergeCell ref="AD47:AF47"/>
    <mergeCell ref="B45:I45"/>
    <mergeCell ref="L45:N45"/>
    <mergeCell ref="O45:Q45"/>
    <mergeCell ref="R45:T45"/>
    <mergeCell ref="U45:W45"/>
    <mergeCell ref="X45:Z45"/>
    <mergeCell ref="AA43:AC43"/>
    <mergeCell ref="AD43:AF43"/>
    <mergeCell ref="B44:K44"/>
    <mergeCell ref="L44:N44"/>
    <mergeCell ref="O44:Q44"/>
    <mergeCell ref="R44:T44"/>
    <mergeCell ref="U44:W44"/>
    <mergeCell ref="X44:Z44"/>
    <mergeCell ref="AA44:AC44"/>
    <mergeCell ref="AD44:AF44"/>
    <mergeCell ref="B43:I43"/>
    <mergeCell ref="L43:N43"/>
    <mergeCell ref="O43:Q43"/>
    <mergeCell ref="R43:T43"/>
    <mergeCell ref="U43:W43"/>
    <mergeCell ref="X43:Z43"/>
    <mergeCell ref="AA40:AC40"/>
    <mergeCell ref="AD40:AF40"/>
    <mergeCell ref="B42:I42"/>
    <mergeCell ref="L42:N42"/>
    <mergeCell ref="O42:Q42"/>
    <mergeCell ref="R42:T42"/>
    <mergeCell ref="U42:W42"/>
    <mergeCell ref="X42:Z42"/>
    <mergeCell ref="AA42:AC42"/>
    <mergeCell ref="AD42:AF42"/>
    <mergeCell ref="B40:I40"/>
    <mergeCell ref="L40:N40"/>
    <mergeCell ref="O40:Q40"/>
    <mergeCell ref="R40:T40"/>
    <mergeCell ref="U40:W40"/>
    <mergeCell ref="X40:Z40"/>
    <mergeCell ref="AA37:AC37"/>
    <mergeCell ref="AD37:AF37"/>
    <mergeCell ref="B39:I39"/>
    <mergeCell ref="L39:N39"/>
    <mergeCell ref="O39:Q39"/>
    <mergeCell ref="R39:T39"/>
    <mergeCell ref="U39:W39"/>
    <mergeCell ref="X39:Z39"/>
    <mergeCell ref="AA39:AC39"/>
    <mergeCell ref="AD39:AF39"/>
    <mergeCell ref="B37:I37"/>
    <mergeCell ref="L37:N37"/>
    <mergeCell ref="O37:Q37"/>
    <mergeCell ref="R37:T37"/>
    <mergeCell ref="U37:W37"/>
    <mergeCell ref="X37:Z37"/>
    <mergeCell ref="AA35:AC35"/>
    <mergeCell ref="AD35:AF35"/>
    <mergeCell ref="B36:I36"/>
    <mergeCell ref="L36:N36"/>
    <mergeCell ref="O36:Q36"/>
    <mergeCell ref="R36:T36"/>
    <mergeCell ref="U36:W36"/>
    <mergeCell ref="X36:Z36"/>
    <mergeCell ref="AA36:AC36"/>
    <mergeCell ref="AD36:AF36"/>
    <mergeCell ref="B35:I35"/>
    <mergeCell ref="L35:N35"/>
    <mergeCell ref="O35:Q35"/>
    <mergeCell ref="R35:T35"/>
    <mergeCell ref="U35:W35"/>
    <mergeCell ref="X35:Z35"/>
    <mergeCell ref="AA33:AC33"/>
    <mergeCell ref="AD33:AF33"/>
    <mergeCell ref="B34:I34"/>
    <mergeCell ref="L34:N34"/>
    <mergeCell ref="O34:Q34"/>
    <mergeCell ref="R34:T34"/>
    <mergeCell ref="U34:W34"/>
    <mergeCell ref="X34:Z34"/>
    <mergeCell ref="AA34:AC34"/>
    <mergeCell ref="AD34:AF34"/>
    <mergeCell ref="B33:I33"/>
    <mergeCell ref="L33:N33"/>
    <mergeCell ref="O33:Q33"/>
    <mergeCell ref="R33:T33"/>
    <mergeCell ref="U33:W33"/>
    <mergeCell ref="X33:Z33"/>
    <mergeCell ref="AA30:AC30"/>
    <mergeCell ref="AD30:AF30"/>
    <mergeCell ref="B32:I32"/>
    <mergeCell ref="L32:N32"/>
    <mergeCell ref="O32:Q32"/>
    <mergeCell ref="R32:T32"/>
    <mergeCell ref="U32:W32"/>
    <mergeCell ref="X32:Z32"/>
    <mergeCell ref="AA32:AC32"/>
    <mergeCell ref="AD32:AF32"/>
    <mergeCell ref="B30:I30"/>
    <mergeCell ref="L30:N30"/>
    <mergeCell ref="O30:Q30"/>
    <mergeCell ref="R30:T30"/>
    <mergeCell ref="U30:W30"/>
    <mergeCell ref="X30:Z30"/>
    <mergeCell ref="AA28:AC28"/>
    <mergeCell ref="AD28:AF28"/>
    <mergeCell ref="B29:I29"/>
    <mergeCell ref="L29:N29"/>
    <mergeCell ref="O29:Q29"/>
    <mergeCell ref="R29:T29"/>
    <mergeCell ref="U29:W29"/>
    <mergeCell ref="X29:Z29"/>
    <mergeCell ref="AA29:AC29"/>
    <mergeCell ref="AD29:AF29"/>
    <mergeCell ref="B28:I28"/>
    <mergeCell ref="L28:N28"/>
    <mergeCell ref="O28:Q28"/>
    <mergeCell ref="R28:T28"/>
    <mergeCell ref="U28:W28"/>
    <mergeCell ref="X28:Z28"/>
    <mergeCell ref="AA26:AC26"/>
    <mergeCell ref="AD26:AF26"/>
    <mergeCell ref="B27:I27"/>
    <mergeCell ref="L27:N27"/>
    <mergeCell ref="O27:Q27"/>
    <mergeCell ref="R27:T27"/>
    <mergeCell ref="U27:W27"/>
    <mergeCell ref="X27:Z27"/>
    <mergeCell ref="AA27:AC27"/>
    <mergeCell ref="AD27:AF27"/>
    <mergeCell ref="B26:K26"/>
    <mergeCell ref="L26:N26"/>
    <mergeCell ref="O26:Q26"/>
    <mergeCell ref="R26:T26"/>
    <mergeCell ref="U26:W26"/>
    <mergeCell ref="X26:Z26"/>
    <mergeCell ref="AA24:AC24"/>
    <mergeCell ref="AD24:AF24"/>
    <mergeCell ref="B25:I25"/>
    <mergeCell ref="L25:N25"/>
    <mergeCell ref="O25:Q25"/>
    <mergeCell ref="R25:T25"/>
    <mergeCell ref="U25:W25"/>
    <mergeCell ref="X25:Z25"/>
    <mergeCell ref="AA25:AC25"/>
    <mergeCell ref="AD25:AF25"/>
    <mergeCell ref="B24:K24"/>
    <mergeCell ref="L24:N24"/>
    <mergeCell ref="O24:Q24"/>
    <mergeCell ref="R24:T24"/>
    <mergeCell ref="U24:W24"/>
    <mergeCell ref="X24:Z24"/>
    <mergeCell ref="AA22:AC22"/>
    <mergeCell ref="AD22:AF22"/>
    <mergeCell ref="B23:I23"/>
    <mergeCell ref="L23:N23"/>
    <mergeCell ref="O23:Q23"/>
    <mergeCell ref="R23:T23"/>
    <mergeCell ref="U23:W23"/>
    <mergeCell ref="X23:Z23"/>
    <mergeCell ref="AA23:AC23"/>
    <mergeCell ref="AD23:AF23"/>
    <mergeCell ref="B22:I22"/>
    <mergeCell ref="L22:N22"/>
    <mergeCell ref="O22:Q22"/>
    <mergeCell ref="R22:T22"/>
    <mergeCell ref="U22:W22"/>
    <mergeCell ref="X22:Z22"/>
    <mergeCell ref="AA20:AC20"/>
    <mergeCell ref="AD20:AF20"/>
    <mergeCell ref="B21:I21"/>
    <mergeCell ref="L21:N21"/>
    <mergeCell ref="O21:Q21"/>
    <mergeCell ref="R21:T21"/>
    <mergeCell ref="U21:W21"/>
    <mergeCell ref="X21:Z21"/>
    <mergeCell ref="AA21:AC21"/>
    <mergeCell ref="AD21:AF21"/>
    <mergeCell ref="B20:I20"/>
    <mergeCell ref="L20:N20"/>
    <mergeCell ref="O20:Q20"/>
    <mergeCell ref="R20:T20"/>
    <mergeCell ref="U20:W20"/>
    <mergeCell ref="X20:Z20"/>
    <mergeCell ref="AA18:AC18"/>
    <mergeCell ref="AD18:AF18"/>
    <mergeCell ref="B19:I19"/>
    <mergeCell ref="L19:N19"/>
    <mergeCell ref="O19:Q19"/>
    <mergeCell ref="R19:T19"/>
    <mergeCell ref="U19:W19"/>
    <mergeCell ref="X19:Z19"/>
    <mergeCell ref="AA19:AC19"/>
    <mergeCell ref="AD19:AF19"/>
    <mergeCell ref="B18:I18"/>
    <mergeCell ref="L18:N18"/>
    <mergeCell ref="O18:Q18"/>
    <mergeCell ref="R18:T18"/>
    <mergeCell ref="U18:W18"/>
    <mergeCell ref="X18:Z18"/>
    <mergeCell ref="B16:I16"/>
    <mergeCell ref="L16:N16"/>
    <mergeCell ref="O16:Q16"/>
    <mergeCell ref="R16:T16"/>
    <mergeCell ref="U16:W16"/>
    <mergeCell ref="X16:Z16"/>
    <mergeCell ref="AA16:AC16"/>
    <mergeCell ref="AD16:AF16"/>
    <mergeCell ref="B17:I17"/>
    <mergeCell ref="L17:N17"/>
    <mergeCell ref="O17:Q17"/>
    <mergeCell ref="R17:T17"/>
    <mergeCell ref="U17:W17"/>
    <mergeCell ref="X17:Z17"/>
    <mergeCell ref="AA17:AC17"/>
    <mergeCell ref="AD17:AF17"/>
    <mergeCell ref="C7:AE8"/>
    <mergeCell ref="B10:D10"/>
    <mergeCell ref="E10:O10"/>
    <mergeCell ref="B13:K14"/>
    <mergeCell ref="L13:T13"/>
    <mergeCell ref="U13:AC13"/>
    <mergeCell ref="AD13:AF13"/>
    <mergeCell ref="L14:N14"/>
    <mergeCell ref="O14:Q14"/>
    <mergeCell ref="R14:T14"/>
    <mergeCell ref="U14:W14"/>
    <mergeCell ref="X14:Z14"/>
    <mergeCell ref="AA14:AC14"/>
    <mergeCell ref="AD14:AF14"/>
  </mergeCells>
  <phoneticPr fontId="3"/>
  <conditionalFormatting sqref="L32:N37 L39:N40 L42:N43 L44 L45:N45 L47:N50">
    <cfRule type="expression" dxfId="1" priority="3">
      <formula>AND(L32&lt;O32,O32&gt;0)</formula>
    </cfRule>
  </conditionalFormatting>
  <conditionalFormatting sqref="L51:N57 U51:W57">
    <cfRule type="expression" dxfId="0" priority="1">
      <formula>AND(L51=0,O51&gt;0)</formula>
    </cfRule>
  </conditionalFormatting>
  <printOptions horizontalCentered="1"/>
  <pageMargins left="0.78740157480314965" right="0.55118110236220474" top="0.78740157480314965" bottom="0.59055118110236227" header="0.51181102362204722" footer="0.51181102362204722"/>
  <pageSetup paperSize="9" orientation="portrait" r:id="rId1"/>
  <headerFooter alignWithMargins="0"/>
  <ignoredErrors>
    <ignoredError sqref="E10"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5FDE5-65DE-43DE-AE1A-71A5EED5F544}">
  <sheetPr>
    <pageSetUpPr fitToPage="1"/>
  </sheetPr>
  <dimension ref="A1:AI49"/>
  <sheetViews>
    <sheetView showGridLines="0" showRowColHeaders="0" showZeros="0" zoomScaleNormal="100" workbookViewId="0">
      <selection activeCell="C7" sqref="C7:AE8"/>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4" width="2.5" style="1" customWidth="1"/>
    <col min="35" max="35" width="2.25" style="1" customWidth="1"/>
    <col min="36" max="16384" width="9" style="1"/>
  </cols>
  <sheetData>
    <row r="1" spans="1:33" s="2" customFormat="1" ht="12" customHeight="1">
      <c r="A1" s="129" t="s">
        <v>9</v>
      </c>
      <c r="B1" s="129"/>
      <c r="C1" s="129"/>
      <c r="D1" s="129"/>
      <c r="E1" s="129"/>
      <c r="F1" s="130"/>
      <c r="G1" s="129"/>
      <c r="H1" s="129"/>
      <c r="I1" s="129"/>
      <c r="J1" s="129"/>
      <c r="K1" s="129"/>
      <c r="L1" s="129"/>
      <c r="M1" s="129"/>
      <c r="N1" s="129"/>
      <c r="O1" s="129"/>
      <c r="P1" s="129"/>
      <c r="Q1" s="129"/>
      <c r="R1" s="129"/>
      <c r="S1" s="129"/>
      <c r="T1" s="131"/>
      <c r="U1" s="129"/>
      <c r="V1" s="129"/>
      <c r="W1" s="129"/>
      <c r="X1" s="129"/>
      <c r="Y1" s="129"/>
      <c r="Z1" s="129"/>
      <c r="AA1" s="129"/>
      <c r="AB1" s="129"/>
      <c r="AC1" s="129"/>
      <c r="AD1" s="129"/>
      <c r="AE1" s="129"/>
      <c r="AF1" s="132"/>
      <c r="AG1" s="134" t="s">
        <v>196</v>
      </c>
    </row>
    <row r="2" spans="1:33" ht="12" customHeight="1">
      <c r="A2" s="135"/>
      <c r="B2" s="135"/>
      <c r="C2" s="135"/>
      <c r="D2" s="135"/>
      <c r="E2" s="135"/>
      <c r="F2" s="135"/>
      <c r="G2" s="135"/>
      <c r="H2" s="135"/>
      <c r="I2" s="135"/>
      <c r="J2" s="135"/>
      <c r="K2" s="135"/>
      <c r="L2" s="135"/>
      <c r="M2" s="135"/>
      <c r="N2" s="135"/>
      <c r="O2" s="135"/>
      <c r="P2" s="135"/>
      <c r="Q2" s="135"/>
      <c r="R2" s="129"/>
      <c r="S2" s="129"/>
      <c r="T2" s="129"/>
      <c r="U2" s="129"/>
      <c r="V2" s="129"/>
      <c r="W2" s="129"/>
      <c r="X2" s="129"/>
      <c r="Y2" s="129"/>
      <c r="Z2" s="129"/>
      <c r="AA2" s="129"/>
      <c r="AB2" s="129"/>
      <c r="AC2" s="129"/>
      <c r="AD2" s="129"/>
      <c r="AE2" s="129"/>
      <c r="AF2" s="129"/>
      <c r="AG2" s="133" t="s">
        <v>198</v>
      </c>
    </row>
    <row r="3" spans="1:33" ht="12" customHeight="1">
      <c r="A3" s="58"/>
      <c r="B3" s="58"/>
      <c r="C3" s="58"/>
      <c r="D3" s="58"/>
      <c r="E3" s="58"/>
      <c r="F3" s="58"/>
      <c r="G3" s="58"/>
      <c r="H3" s="58"/>
      <c r="I3" s="58"/>
      <c r="J3" s="58"/>
      <c r="K3" s="58"/>
      <c r="L3" s="58"/>
      <c r="M3" s="58"/>
      <c r="N3" s="58"/>
      <c r="O3" s="58"/>
      <c r="P3" s="58"/>
      <c r="Q3" s="58"/>
      <c r="R3" s="63"/>
      <c r="S3" s="63"/>
      <c r="T3" s="63"/>
      <c r="U3" s="63"/>
      <c r="V3" s="63"/>
      <c r="W3" s="63"/>
      <c r="X3" s="63"/>
      <c r="Y3" s="63"/>
      <c r="Z3" s="63"/>
      <c r="AA3" s="63"/>
      <c r="AB3" s="63"/>
      <c r="AC3" s="63"/>
      <c r="AD3" s="63"/>
      <c r="AE3" s="63"/>
      <c r="AF3" s="63"/>
      <c r="AG3" s="136"/>
    </row>
    <row r="4" spans="1:33" ht="12" customHeight="1">
      <c r="A4" s="58"/>
      <c r="B4" s="137" t="s">
        <v>289</v>
      </c>
      <c r="C4" s="58"/>
      <c r="D4" s="58"/>
      <c r="E4" s="58"/>
      <c r="F4" s="58"/>
      <c r="G4" s="58"/>
      <c r="H4" s="58"/>
      <c r="I4" s="58"/>
      <c r="J4" s="58"/>
      <c r="K4" s="58"/>
      <c r="L4" s="58"/>
      <c r="M4" s="58"/>
      <c r="N4" s="58"/>
      <c r="O4" s="58"/>
      <c r="P4" s="58"/>
      <c r="Q4" s="58"/>
      <c r="R4" s="63"/>
      <c r="S4" s="63"/>
      <c r="T4" s="63"/>
      <c r="U4" s="63"/>
      <c r="V4" s="63"/>
      <c r="W4" s="63"/>
      <c r="X4" s="63"/>
      <c r="Y4" s="63"/>
      <c r="Z4" s="63"/>
      <c r="AA4" s="63"/>
      <c r="AB4" s="63"/>
      <c r="AC4" s="63"/>
      <c r="AD4" s="63"/>
      <c r="AE4" s="63"/>
      <c r="AF4" s="63"/>
      <c r="AG4" s="136"/>
    </row>
    <row r="5" spans="1:33" ht="12" customHeight="1">
      <c r="A5" s="58"/>
      <c r="B5" s="58"/>
      <c r="C5" s="58"/>
      <c r="D5" s="58"/>
      <c r="E5" s="58"/>
      <c r="F5" s="58"/>
      <c r="G5" s="58"/>
      <c r="H5" s="58"/>
      <c r="I5" s="58"/>
      <c r="J5" s="58"/>
      <c r="K5" s="58"/>
      <c r="L5" s="58"/>
      <c r="M5" s="58"/>
      <c r="N5" s="58"/>
      <c r="O5" s="58"/>
      <c r="P5" s="58"/>
      <c r="Q5" s="58"/>
      <c r="R5" s="63"/>
      <c r="S5" s="63"/>
      <c r="T5" s="63"/>
      <c r="U5" s="63"/>
      <c r="V5" s="63"/>
      <c r="W5" s="63"/>
      <c r="X5" s="63"/>
      <c r="Y5" s="63"/>
      <c r="Z5" s="63"/>
      <c r="AA5" s="63"/>
      <c r="AB5" s="63"/>
      <c r="AC5" s="63"/>
      <c r="AD5" s="63"/>
      <c r="AE5" s="63"/>
      <c r="AF5" s="63"/>
      <c r="AG5" s="136"/>
    </row>
    <row r="6" spans="1:33" ht="9" customHeight="1">
      <c r="B6" s="58"/>
      <c r="C6" s="58"/>
      <c r="D6" s="58"/>
      <c r="E6" s="58"/>
      <c r="F6" s="58"/>
      <c r="G6" s="58"/>
      <c r="H6" s="58"/>
      <c r="I6" s="58"/>
      <c r="J6" s="58"/>
      <c r="K6" s="58"/>
      <c r="L6" s="58"/>
      <c r="M6" s="58"/>
      <c r="N6" s="58"/>
      <c r="O6" s="58"/>
      <c r="P6" s="58"/>
      <c r="Q6" s="58"/>
      <c r="R6" s="58"/>
      <c r="S6" s="136"/>
      <c r="X6" s="58"/>
      <c r="Y6" s="136"/>
    </row>
    <row r="7" spans="1:33" ht="15" customHeight="1">
      <c r="B7" s="58"/>
      <c r="C7" s="286" t="s">
        <v>224</v>
      </c>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8"/>
      <c r="AF7"/>
    </row>
    <row r="8" spans="1:33" ht="15" customHeight="1">
      <c r="B8" s="58"/>
      <c r="C8" s="289"/>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1"/>
      <c r="AF8"/>
    </row>
    <row r="9" spans="1:33" ht="11.25" customHeight="1">
      <c r="B9" s="58"/>
      <c r="C9" s="58"/>
      <c r="D9" s="58"/>
      <c r="E9" s="58"/>
      <c r="F9" s="139"/>
      <c r="G9" s="58"/>
      <c r="H9" s="58"/>
      <c r="I9" s="58"/>
      <c r="J9" s="58"/>
      <c r="K9" s="58"/>
      <c r="L9" s="58"/>
      <c r="M9" s="58"/>
      <c r="N9" s="58"/>
      <c r="O9" s="58"/>
      <c r="P9" s="58"/>
      <c r="Q9" s="58"/>
      <c r="R9" s="58"/>
      <c r="S9" s="58"/>
      <c r="X9" s="58"/>
      <c r="Y9" s="58"/>
    </row>
    <row r="10" spans="1:33" ht="24" customHeight="1">
      <c r="B10" s="292" t="s">
        <v>34</v>
      </c>
      <c r="C10" s="293"/>
      <c r="D10" s="294"/>
      <c r="E10" s="295">
        <f>'１'!F12</f>
        <v>0</v>
      </c>
      <c r="F10" s="296"/>
      <c r="G10" s="296"/>
      <c r="H10" s="296"/>
      <c r="I10" s="296"/>
      <c r="J10" s="296"/>
      <c r="K10" s="296"/>
      <c r="L10" s="296"/>
      <c r="M10" s="296"/>
      <c r="N10" s="296"/>
      <c r="O10" s="297"/>
      <c r="P10" s="140"/>
      <c r="Q10" s="141" t="s">
        <v>60</v>
      </c>
      <c r="R10" s="141"/>
      <c r="S10" s="58"/>
      <c r="X10" s="141"/>
      <c r="Y10" s="58"/>
      <c r="AD10" s="142"/>
    </row>
    <row r="11" spans="1:33" ht="9" customHeight="1">
      <c r="B11" s="63"/>
      <c r="C11" s="63"/>
      <c r="D11" s="63"/>
      <c r="E11" s="58"/>
      <c r="F11" s="139"/>
      <c r="G11" s="58"/>
      <c r="H11" s="58"/>
      <c r="I11" s="58"/>
      <c r="J11" s="58"/>
      <c r="K11" s="58"/>
      <c r="L11" s="58"/>
      <c r="M11" s="58"/>
      <c r="N11" s="58"/>
      <c r="O11" s="58"/>
      <c r="P11" s="58"/>
      <c r="Q11" s="58"/>
      <c r="R11" s="58"/>
      <c r="S11" s="58"/>
      <c r="X11" s="58"/>
      <c r="Y11" s="58"/>
    </row>
    <row r="12" spans="1:33" ht="10.5" customHeight="1">
      <c r="B12" s="58"/>
      <c r="C12" s="58"/>
      <c r="D12" s="58"/>
      <c r="E12" s="58"/>
      <c r="F12" s="139"/>
      <c r="G12" s="58"/>
      <c r="H12" s="58"/>
      <c r="I12" s="58"/>
      <c r="J12" s="58"/>
      <c r="K12" s="58"/>
      <c r="L12" s="58"/>
      <c r="M12" s="58"/>
      <c r="N12" s="58"/>
      <c r="O12" s="58"/>
      <c r="P12" s="58"/>
      <c r="Q12" s="58"/>
      <c r="R12" s="58"/>
      <c r="S12" s="58"/>
      <c r="X12" s="58"/>
      <c r="Y12" s="58"/>
    </row>
    <row r="13" spans="1:33" ht="15" customHeight="1">
      <c r="B13" s="298"/>
      <c r="C13" s="382"/>
      <c r="D13" s="382"/>
      <c r="E13" s="382"/>
      <c r="F13" s="382"/>
      <c r="G13" s="382"/>
      <c r="H13" s="382"/>
      <c r="I13" s="382"/>
      <c r="J13" s="382"/>
      <c r="K13" s="383"/>
      <c r="L13" s="302" t="s">
        <v>11</v>
      </c>
      <c r="M13" s="303"/>
      <c r="N13" s="303"/>
      <c r="O13" s="303"/>
      <c r="P13" s="303"/>
      <c r="Q13" s="303"/>
      <c r="R13" s="303"/>
      <c r="S13" s="303"/>
      <c r="T13" s="304"/>
      <c r="U13" s="303" t="s">
        <v>57</v>
      </c>
      <c r="V13" s="303"/>
      <c r="W13" s="303"/>
      <c r="X13" s="303"/>
      <c r="Y13" s="303"/>
      <c r="Z13" s="303"/>
      <c r="AA13" s="303"/>
      <c r="AB13" s="303"/>
      <c r="AC13" s="304"/>
      <c r="AD13" s="302" t="s">
        <v>30</v>
      </c>
      <c r="AE13" s="342"/>
      <c r="AF13" s="343"/>
    </row>
    <row r="14" spans="1:33" ht="22.5" customHeight="1">
      <c r="B14" s="384"/>
      <c r="C14" s="385"/>
      <c r="D14" s="385"/>
      <c r="E14" s="385"/>
      <c r="F14" s="385"/>
      <c r="G14" s="385"/>
      <c r="H14" s="385"/>
      <c r="I14" s="385"/>
      <c r="J14" s="385"/>
      <c r="K14" s="386"/>
      <c r="L14" s="307" t="s">
        <v>192</v>
      </c>
      <c r="M14" s="308"/>
      <c r="N14" s="309"/>
      <c r="O14" s="307" t="s">
        <v>193</v>
      </c>
      <c r="P14" s="308"/>
      <c r="Q14" s="309"/>
      <c r="R14" s="307" t="s">
        <v>71</v>
      </c>
      <c r="S14" s="308"/>
      <c r="T14" s="309"/>
      <c r="U14" s="307" t="s">
        <v>192</v>
      </c>
      <c r="V14" s="308"/>
      <c r="W14" s="309"/>
      <c r="X14" s="307" t="s">
        <v>193</v>
      </c>
      <c r="Y14" s="308"/>
      <c r="Z14" s="309"/>
      <c r="AA14" s="307" t="s">
        <v>71</v>
      </c>
      <c r="AB14" s="308"/>
      <c r="AC14" s="309"/>
      <c r="AD14" s="312" t="s">
        <v>72</v>
      </c>
      <c r="AE14" s="387"/>
      <c r="AF14" s="388"/>
    </row>
    <row r="15" spans="1:33" ht="16.5" customHeight="1">
      <c r="B15" s="169" t="s">
        <v>118</v>
      </c>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1"/>
    </row>
    <row r="16" spans="1:33" ht="16.5" customHeight="1">
      <c r="B16" s="462" t="s">
        <v>156</v>
      </c>
      <c r="C16" s="470"/>
      <c r="D16" s="470"/>
      <c r="E16" s="470"/>
      <c r="F16" s="470"/>
      <c r="G16" s="470"/>
      <c r="H16" s="470"/>
      <c r="I16" s="470"/>
      <c r="J16" s="470"/>
      <c r="K16" s="471"/>
      <c r="L16" s="317"/>
      <c r="M16" s="334"/>
      <c r="N16" s="335"/>
      <c r="O16" s="320"/>
      <c r="P16" s="321"/>
      <c r="Q16" s="322"/>
      <c r="R16" s="317"/>
      <c r="S16" s="332"/>
      <c r="T16" s="333"/>
      <c r="U16" s="323"/>
      <c r="V16" s="334"/>
      <c r="W16" s="335"/>
      <c r="X16" s="320"/>
      <c r="Y16" s="321"/>
      <c r="Z16" s="322"/>
      <c r="AA16" s="323"/>
      <c r="AB16" s="334"/>
      <c r="AC16" s="335"/>
      <c r="AD16" s="302">
        <f>L16+U16*2</f>
        <v>0</v>
      </c>
      <c r="AE16" s="250"/>
      <c r="AF16" s="251"/>
    </row>
    <row r="17" spans="2:32" ht="16.5" customHeight="1">
      <c r="B17" s="462" t="s">
        <v>157</v>
      </c>
      <c r="C17" s="470"/>
      <c r="D17" s="470"/>
      <c r="E17" s="470"/>
      <c r="F17" s="470"/>
      <c r="G17" s="470"/>
      <c r="H17" s="470"/>
      <c r="I17" s="470"/>
      <c r="J17" s="163"/>
      <c r="K17" s="165"/>
      <c r="L17" s="317"/>
      <c r="M17" s="334"/>
      <c r="N17" s="335"/>
      <c r="O17" s="320"/>
      <c r="P17" s="321"/>
      <c r="Q17" s="322"/>
      <c r="R17" s="317"/>
      <c r="S17" s="332"/>
      <c r="T17" s="333"/>
      <c r="U17" s="323"/>
      <c r="V17" s="334"/>
      <c r="W17" s="335"/>
      <c r="X17" s="320"/>
      <c r="Y17" s="321"/>
      <c r="Z17" s="322"/>
      <c r="AA17" s="323"/>
      <c r="AB17" s="334"/>
      <c r="AC17" s="335"/>
      <c r="AD17" s="302">
        <f t="shared" ref="AD17:AD26" si="0">L17+U17*2</f>
        <v>0</v>
      </c>
      <c r="AE17" s="250"/>
      <c r="AF17" s="251"/>
    </row>
    <row r="18" spans="2:32" ht="18" customHeight="1">
      <c r="B18" s="280" t="s">
        <v>343</v>
      </c>
      <c r="C18" s="281"/>
      <c r="D18" s="281"/>
      <c r="E18" s="281"/>
      <c r="F18" s="281"/>
      <c r="G18" s="281"/>
      <c r="H18" s="281"/>
      <c r="I18" s="281"/>
      <c r="J18" s="281"/>
      <c r="K18" s="282"/>
      <c r="L18" s="339"/>
      <c r="M18" s="340"/>
      <c r="N18" s="341"/>
      <c r="O18" s="373"/>
      <c r="P18" s="374"/>
      <c r="Q18" s="375"/>
      <c r="R18" s="339"/>
      <c r="S18" s="340"/>
      <c r="T18" s="341"/>
      <c r="U18" s="339"/>
      <c r="V18" s="340"/>
      <c r="W18" s="341"/>
      <c r="X18" s="373"/>
      <c r="Y18" s="374"/>
      <c r="Z18" s="375"/>
      <c r="AA18" s="339"/>
      <c r="AB18" s="340"/>
      <c r="AC18" s="341"/>
      <c r="AD18" s="302">
        <f t="shared" si="0"/>
        <v>0</v>
      </c>
      <c r="AE18" s="250"/>
      <c r="AF18" s="251"/>
    </row>
    <row r="19" spans="2:32" ht="18" customHeight="1">
      <c r="B19" s="462" t="s">
        <v>325</v>
      </c>
      <c r="C19" s="470"/>
      <c r="D19" s="470"/>
      <c r="E19" s="470"/>
      <c r="F19" s="470"/>
      <c r="G19" s="470"/>
      <c r="H19" s="470"/>
      <c r="I19" s="470"/>
      <c r="J19" s="470"/>
      <c r="K19" s="471"/>
      <c r="L19" s="317"/>
      <c r="M19" s="334"/>
      <c r="N19" s="335"/>
      <c r="O19" s="320"/>
      <c r="P19" s="480"/>
      <c r="Q19" s="481"/>
      <c r="R19" s="317"/>
      <c r="S19" s="332"/>
      <c r="T19" s="333"/>
      <c r="U19" s="323"/>
      <c r="V19" s="334"/>
      <c r="W19" s="335"/>
      <c r="X19" s="320"/>
      <c r="Y19" s="480"/>
      <c r="Z19" s="481"/>
      <c r="AA19" s="323"/>
      <c r="AB19" s="334"/>
      <c r="AC19" s="335"/>
      <c r="AD19" s="302">
        <f t="shared" si="0"/>
        <v>0</v>
      </c>
      <c r="AE19" s="250"/>
      <c r="AF19" s="251"/>
    </row>
    <row r="20" spans="2:32" ht="11.25" customHeight="1">
      <c r="B20" s="280" t="s">
        <v>326</v>
      </c>
      <c r="C20" s="281"/>
      <c r="D20" s="281"/>
      <c r="E20" s="281"/>
      <c r="F20" s="281"/>
      <c r="G20" s="281"/>
      <c r="H20" s="281"/>
      <c r="I20" s="281"/>
      <c r="J20" s="281"/>
      <c r="K20" s="282"/>
      <c r="L20" s="339"/>
      <c r="M20" s="340"/>
      <c r="N20" s="341"/>
      <c r="O20" s="373"/>
      <c r="P20" s="374"/>
      <c r="Q20" s="375"/>
      <c r="R20" s="339"/>
      <c r="S20" s="340"/>
      <c r="T20" s="341"/>
      <c r="U20" s="355"/>
      <c r="V20" s="356"/>
      <c r="W20" s="357"/>
      <c r="X20" s="373"/>
      <c r="Y20" s="374"/>
      <c r="Z20" s="375"/>
      <c r="AA20" s="355"/>
      <c r="AB20" s="356"/>
      <c r="AC20" s="357"/>
      <c r="AD20" s="413">
        <f t="shared" si="0"/>
        <v>0</v>
      </c>
      <c r="AE20" s="414"/>
      <c r="AF20" s="415"/>
    </row>
    <row r="21" spans="2:32" ht="9" customHeight="1">
      <c r="B21" s="478" t="s">
        <v>262</v>
      </c>
      <c r="C21" s="479"/>
      <c r="D21" s="479"/>
      <c r="E21" s="479"/>
      <c r="F21" s="479"/>
      <c r="G21" s="479"/>
      <c r="H21" s="479"/>
      <c r="I21" s="479"/>
      <c r="J21" s="479"/>
      <c r="K21" s="482"/>
      <c r="L21" s="404"/>
      <c r="M21" s="405"/>
      <c r="N21" s="406"/>
      <c r="O21" s="407"/>
      <c r="P21" s="408"/>
      <c r="Q21" s="409"/>
      <c r="R21" s="404"/>
      <c r="S21" s="405"/>
      <c r="T21" s="406"/>
      <c r="U21" s="410"/>
      <c r="V21" s="411"/>
      <c r="W21" s="412"/>
      <c r="X21" s="407"/>
      <c r="Y21" s="408"/>
      <c r="Z21" s="409"/>
      <c r="AA21" s="410"/>
      <c r="AB21" s="411"/>
      <c r="AC21" s="412"/>
      <c r="AD21" s="416"/>
      <c r="AE21" s="417"/>
      <c r="AF21" s="418"/>
    </row>
    <row r="22" spans="2:32" ht="11.25" customHeight="1">
      <c r="B22" s="280" t="s">
        <v>344</v>
      </c>
      <c r="C22" s="281"/>
      <c r="D22" s="281"/>
      <c r="E22" s="281"/>
      <c r="F22" s="281"/>
      <c r="G22" s="281"/>
      <c r="H22" s="281"/>
      <c r="I22" s="281"/>
      <c r="J22" s="281"/>
      <c r="K22" s="282"/>
      <c r="L22" s="339"/>
      <c r="M22" s="340"/>
      <c r="N22" s="341"/>
      <c r="O22" s="373"/>
      <c r="P22" s="374"/>
      <c r="Q22" s="375"/>
      <c r="R22" s="339"/>
      <c r="S22" s="340"/>
      <c r="T22" s="341"/>
      <c r="U22" s="355"/>
      <c r="V22" s="356"/>
      <c r="W22" s="357"/>
      <c r="X22" s="373"/>
      <c r="Y22" s="374"/>
      <c r="Z22" s="375"/>
      <c r="AA22" s="355"/>
      <c r="AB22" s="356"/>
      <c r="AC22" s="357"/>
      <c r="AD22" s="413">
        <f t="shared" si="0"/>
        <v>0</v>
      </c>
      <c r="AE22" s="414"/>
      <c r="AF22" s="415"/>
    </row>
    <row r="23" spans="2:32" ht="9" customHeight="1">
      <c r="B23" s="483" t="s">
        <v>345</v>
      </c>
      <c r="C23" s="484"/>
      <c r="D23" s="484"/>
      <c r="E23" s="484"/>
      <c r="F23" s="484"/>
      <c r="G23" s="484"/>
      <c r="H23" s="484"/>
      <c r="I23" s="484"/>
      <c r="J23" s="484"/>
      <c r="K23" s="485"/>
      <c r="L23" s="404"/>
      <c r="M23" s="405"/>
      <c r="N23" s="406"/>
      <c r="O23" s="407"/>
      <c r="P23" s="408"/>
      <c r="Q23" s="409"/>
      <c r="R23" s="404"/>
      <c r="S23" s="405"/>
      <c r="T23" s="406"/>
      <c r="U23" s="410"/>
      <c r="V23" s="411"/>
      <c r="W23" s="412"/>
      <c r="X23" s="407"/>
      <c r="Y23" s="408"/>
      <c r="Z23" s="409"/>
      <c r="AA23" s="410"/>
      <c r="AB23" s="411"/>
      <c r="AC23" s="412"/>
      <c r="AD23" s="416"/>
      <c r="AE23" s="417"/>
      <c r="AF23" s="418"/>
    </row>
    <row r="24" spans="2:32" ht="16.5" customHeight="1">
      <c r="B24" s="462" t="s">
        <v>327</v>
      </c>
      <c r="C24" s="470"/>
      <c r="D24" s="470"/>
      <c r="E24" s="470"/>
      <c r="F24" s="470"/>
      <c r="G24" s="470"/>
      <c r="H24" s="470"/>
      <c r="I24" s="470"/>
      <c r="J24" s="470"/>
      <c r="K24" s="471"/>
      <c r="L24" s="317"/>
      <c r="M24" s="334"/>
      <c r="N24" s="335"/>
      <c r="O24" s="320"/>
      <c r="P24" s="321"/>
      <c r="Q24" s="322"/>
      <c r="R24" s="317"/>
      <c r="S24" s="332"/>
      <c r="T24" s="333"/>
      <c r="U24" s="323"/>
      <c r="V24" s="334"/>
      <c r="W24" s="335"/>
      <c r="X24" s="320"/>
      <c r="Y24" s="321"/>
      <c r="Z24" s="322"/>
      <c r="AA24" s="323"/>
      <c r="AB24" s="334"/>
      <c r="AC24" s="335"/>
      <c r="AD24" s="302">
        <f t="shared" si="0"/>
        <v>0</v>
      </c>
      <c r="AE24" s="250"/>
      <c r="AF24" s="251"/>
    </row>
    <row r="25" spans="2:32" ht="16.5" customHeight="1">
      <c r="B25" s="462" t="s">
        <v>328</v>
      </c>
      <c r="C25" s="470"/>
      <c r="D25" s="470"/>
      <c r="E25" s="470"/>
      <c r="F25" s="470"/>
      <c r="G25" s="470"/>
      <c r="H25" s="470"/>
      <c r="I25" s="470"/>
      <c r="J25" s="470"/>
      <c r="K25" s="471"/>
      <c r="L25" s="317"/>
      <c r="M25" s="334"/>
      <c r="N25" s="335"/>
      <c r="O25" s="320"/>
      <c r="P25" s="321"/>
      <c r="Q25" s="322"/>
      <c r="R25" s="317"/>
      <c r="S25" s="332"/>
      <c r="T25" s="333"/>
      <c r="U25" s="323"/>
      <c r="V25" s="334"/>
      <c r="W25" s="335"/>
      <c r="X25" s="320"/>
      <c r="Y25" s="321"/>
      <c r="Z25" s="322"/>
      <c r="AA25" s="323"/>
      <c r="AB25" s="334"/>
      <c r="AC25" s="335"/>
      <c r="AD25" s="302">
        <f t="shared" si="0"/>
        <v>0</v>
      </c>
      <c r="AE25" s="250"/>
      <c r="AF25" s="251"/>
    </row>
    <row r="26" spans="2:32" ht="16.5" customHeight="1">
      <c r="B26" s="462" t="s">
        <v>329</v>
      </c>
      <c r="C26" s="470"/>
      <c r="D26" s="470"/>
      <c r="E26" s="470"/>
      <c r="F26" s="470"/>
      <c r="G26" s="470"/>
      <c r="H26" s="470"/>
      <c r="I26" s="470"/>
      <c r="J26" s="470"/>
      <c r="K26" s="471"/>
      <c r="L26" s="317"/>
      <c r="M26" s="334"/>
      <c r="N26" s="335"/>
      <c r="O26" s="320"/>
      <c r="P26" s="321"/>
      <c r="Q26" s="322"/>
      <c r="R26" s="317"/>
      <c r="S26" s="332"/>
      <c r="T26" s="333"/>
      <c r="U26" s="323"/>
      <c r="V26" s="334"/>
      <c r="W26" s="335"/>
      <c r="X26" s="320"/>
      <c r="Y26" s="321"/>
      <c r="Z26" s="322"/>
      <c r="AA26" s="323"/>
      <c r="AB26" s="334"/>
      <c r="AC26" s="335"/>
      <c r="AD26" s="302">
        <f t="shared" si="0"/>
        <v>0</v>
      </c>
      <c r="AE26" s="250"/>
      <c r="AF26" s="251"/>
    </row>
    <row r="27" spans="2:32" ht="16.5" customHeight="1">
      <c r="B27" s="169" t="s">
        <v>120</v>
      </c>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1"/>
    </row>
    <row r="28" spans="2:32" ht="16.5" customHeight="1">
      <c r="B28" s="462" t="s">
        <v>158</v>
      </c>
      <c r="C28" s="463"/>
      <c r="D28" s="463"/>
      <c r="E28" s="463"/>
      <c r="F28" s="463"/>
      <c r="G28" s="463"/>
      <c r="H28" s="463"/>
      <c r="I28" s="463"/>
      <c r="J28" s="168"/>
      <c r="K28" s="165"/>
      <c r="L28" s="317"/>
      <c r="M28" s="334"/>
      <c r="N28" s="335"/>
      <c r="O28" s="320"/>
      <c r="P28" s="321"/>
      <c r="Q28" s="322"/>
      <c r="R28" s="317"/>
      <c r="S28" s="332"/>
      <c r="T28" s="333"/>
      <c r="U28" s="323"/>
      <c r="V28" s="334"/>
      <c r="W28" s="335"/>
      <c r="X28" s="320"/>
      <c r="Y28" s="321"/>
      <c r="Z28" s="322"/>
      <c r="AA28" s="323"/>
      <c r="AB28" s="334"/>
      <c r="AC28" s="335"/>
      <c r="AD28" s="302">
        <f>L28+U28*2</f>
        <v>0</v>
      </c>
      <c r="AE28" s="250"/>
      <c r="AF28" s="251"/>
    </row>
    <row r="29" spans="2:32" ht="16.5" customHeight="1">
      <c r="B29" s="169" t="s">
        <v>159</v>
      </c>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1"/>
    </row>
    <row r="30" spans="2:32" ht="18" customHeight="1">
      <c r="B30" s="486" t="s">
        <v>346</v>
      </c>
      <c r="C30" s="487"/>
      <c r="D30" s="487"/>
      <c r="E30" s="487"/>
      <c r="F30" s="487"/>
      <c r="G30" s="487"/>
      <c r="H30" s="487"/>
      <c r="I30" s="487"/>
      <c r="J30" s="487"/>
      <c r="K30" s="488"/>
      <c r="L30" s="339"/>
      <c r="M30" s="340"/>
      <c r="N30" s="341"/>
      <c r="O30" s="373"/>
      <c r="P30" s="374"/>
      <c r="Q30" s="375"/>
      <c r="R30" s="339"/>
      <c r="S30" s="340"/>
      <c r="T30" s="341"/>
      <c r="U30" s="355"/>
      <c r="V30" s="356"/>
      <c r="W30" s="357"/>
      <c r="X30" s="373"/>
      <c r="Y30" s="374"/>
      <c r="Z30" s="375"/>
      <c r="AA30" s="355"/>
      <c r="AB30" s="356"/>
      <c r="AC30" s="357"/>
      <c r="AD30" s="413">
        <f>L30+U30*2</f>
        <v>0</v>
      </c>
      <c r="AE30" s="414"/>
      <c r="AF30" s="415"/>
    </row>
    <row r="31" spans="2:32" ht="16.5" customHeight="1">
      <c r="B31" s="169" t="s">
        <v>123</v>
      </c>
      <c r="C31" s="168"/>
      <c r="D31" s="168"/>
      <c r="E31" s="168"/>
      <c r="F31" s="168"/>
      <c r="G31" s="168"/>
      <c r="H31" s="168"/>
      <c r="I31" s="168"/>
      <c r="J31" s="168"/>
      <c r="K31" s="165"/>
      <c r="L31" s="317"/>
      <c r="M31" s="334"/>
      <c r="N31" s="335"/>
      <c r="O31" s="320"/>
      <c r="P31" s="321"/>
      <c r="Q31" s="322"/>
      <c r="R31" s="317"/>
      <c r="S31" s="332"/>
      <c r="T31" s="333"/>
      <c r="U31" s="323"/>
      <c r="V31" s="334"/>
      <c r="W31" s="335"/>
      <c r="X31" s="320"/>
      <c r="Y31" s="321"/>
      <c r="Z31" s="322"/>
      <c r="AA31" s="323"/>
      <c r="AB31" s="334"/>
      <c r="AC31" s="335"/>
      <c r="AD31" s="302">
        <f t="shared" ref="AD31" si="1">L31+U31*2</f>
        <v>0</v>
      </c>
      <c r="AE31" s="250"/>
      <c r="AF31" s="251"/>
    </row>
    <row r="32" spans="2:32" ht="16.5" customHeight="1">
      <c r="B32" s="169"/>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1"/>
    </row>
    <row r="33" spans="2:35" ht="16.5" customHeight="1">
      <c r="B33" s="169" t="s">
        <v>161</v>
      </c>
      <c r="C33" s="170"/>
      <c r="D33" s="170"/>
      <c r="E33" s="170"/>
      <c r="F33" s="170"/>
      <c r="G33" s="170"/>
      <c r="H33" s="170"/>
      <c r="I33" s="170"/>
      <c r="J33" s="170" t="s">
        <v>208</v>
      </c>
      <c r="K33" s="170"/>
      <c r="L33" s="170"/>
      <c r="M33" s="170"/>
      <c r="N33" s="170"/>
      <c r="O33" s="170"/>
      <c r="P33" s="170"/>
      <c r="Q33" s="170"/>
      <c r="R33" s="170"/>
      <c r="S33" s="170"/>
      <c r="T33" s="170"/>
      <c r="U33" s="170"/>
      <c r="V33" s="170"/>
      <c r="W33" s="170"/>
      <c r="X33" s="170"/>
      <c r="Y33" s="170"/>
      <c r="Z33" s="170"/>
      <c r="AA33" s="170"/>
      <c r="AB33" s="170"/>
      <c r="AC33" s="170"/>
      <c r="AD33" s="170"/>
      <c r="AE33" s="170"/>
      <c r="AF33" s="171"/>
    </row>
    <row r="34" spans="2:35" ht="16.5" customHeight="1">
      <c r="B34" s="462" t="s">
        <v>175</v>
      </c>
      <c r="C34" s="470"/>
      <c r="D34" s="470"/>
      <c r="E34" s="470"/>
      <c r="F34" s="470"/>
      <c r="G34" s="470"/>
      <c r="H34" s="470"/>
      <c r="I34" s="470"/>
      <c r="J34" s="163"/>
      <c r="K34" s="180"/>
      <c r="L34" s="317"/>
      <c r="M34" s="334"/>
      <c r="N34" s="335"/>
      <c r="O34" s="302">
        <f>L34</f>
        <v>0</v>
      </c>
      <c r="P34" s="250"/>
      <c r="Q34" s="251"/>
      <c r="R34" s="317"/>
      <c r="S34" s="334"/>
      <c r="T34" s="335"/>
      <c r="U34" s="317"/>
      <c r="V34" s="334"/>
      <c r="W34" s="335"/>
      <c r="X34" s="320"/>
      <c r="Y34" s="321"/>
      <c r="Z34" s="322"/>
      <c r="AA34" s="317"/>
      <c r="AB34" s="334"/>
      <c r="AC34" s="335"/>
      <c r="AD34" s="302">
        <f>(L34*1.4)+(U34*2)</f>
        <v>0</v>
      </c>
      <c r="AE34" s="250"/>
      <c r="AF34" s="251"/>
    </row>
    <row r="35" spans="2:35" ht="16.5" customHeight="1">
      <c r="B35" s="462" t="s">
        <v>176</v>
      </c>
      <c r="C35" s="470"/>
      <c r="D35" s="470"/>
      <c r="E35" s="470"/>
      <c r="F35" s="470"/>
      <c r="G35" s="470"/>
      <c r="H35" s="470"/>
      <c r="I35" s="470"/>
      <c r="J35" s="163"/>
      <c r="K35" s="180"/>
      <c r="L35" s="317"/>
      <c r="M35" s="334"/>
      <c r="N35" s="335"/>
      <c r="O35" s="302">
        <f>L35</f>
        <v>0</v>
      </c>
      <c r="P35" s="250"/>
      <c r="Q35" s="251"/>
      <c r="R35" s="317"/>
      <c r="S35" s="334"/>
      <c r="T35" s="335"/>
      <c r="U35" s="317"/>
      <c r="V35" s="334"/>
      <c r="W35" s="335"/>
      <c r="X35" s="320"/>
      <c r="Y35" s="321"/>
      <c r="Z35" s="322"/>
      <c r="AA35" s="317"/>
      <c r="AB35" s="334"/>
      <c r="AC35" s="335"/>
      <c r="AD35" s="302">
        <f t="shared" ref="AD35:AD44" si="2">(L35*1.4)+(U35*2)</f>
        <v>0</v>
      </c>
      <c r="AE35" s="250"/>
      <c r="AF35" s="251"/>
    </row>
    <row r="36" spans="2:35" ht="16.5" customHeight="1">
      <c r="B36" s="475" t="s">
        <v>177</v>
      </c>
      <c r="C36" s="476"/>
      <c r="D36" s="476"/>
      <c r="E36" s="476"/>
      <c r="F36" s="476"/>
      <c r="G36" s="476"/>
      <c r="H36" s="476"/>
      <c r="I36" s="476"/>
      <c r="J36" s="476"/>
      <c r="K36" s="477"/>
      <c r="L36" s="317"/>
      <c r="M36" s="334"/>
      <c r="N36" s="335"/>
      <c r="O36" s="302">
        <f t="shared" ref="O36:O44" si="3">L36</f>
        <v>0</v>
      </c>
      <c r="P36" s="250"/>
      <c r="Q36" s="251"/>
      <c r="R36" s="317"/>
      <c r="S36" s="334"/>
      <c r="T36" s="335"/>
      <c r="U36" s="317"/>
      <c r="V36" s="334"/>
      <c r="W36" s="335"/>
      <c r="X36" s="320"/>
      <c r="Y36" s="321"/>
      <c r="Z36" s="322"/>
      <c r="AA36" s="317"/>
      <c r="AB36" s="334"/>
      <c r="AC36" s="335"/>
      <c r="AD36" s="302">
        <f t="shared" si="2"/>
        <v>0</v>
      </c>
      <c r="AE36" s="250"/>
      <c r="AF36" s="251"/>
    </row>
    <row r="37" spans="2:35" ht="16.5" customHeight="1">
      <c r="B37" s="462" t="s">
        <v>178</v>
      </c>
      <c r="C37" s="470"/>
      <c r="D37" s="470"/>
      <c r="E37" s="470"/>
      <c r="F37" s="470"/>
      <c r="G37" s="470"/>
      <c r="H37" s="470"/>
      <c r="I37" s="470"/>
      <c r="J37" s="163"/>
      <c r="K37" s="180"/>
      <c r="L37" s="317"/>
      <c r="M37" s="334"/>
      <c r="N37" s="335"/>
      <c r="O37" s="302">
        <f t="shared" si="3"/>
        <v>0</v>
      </c>
      <c r="P37" s="250"/>
      <c r="Q37" s="251"/>
      <c r="R37" s="317"/>
      <c r="S37" s="334"/>
      <c r="T37" s="335"/>
      <c r="U37" s="317"/>
      <c r="V37" s="334"/>
      <c r="W37" s="335"/>
      <c r="X37" s="320"/>
      <c r="Y37" s="321"/>
      <c r="Z37" s="322"/>
      <c r="AA37" s="317"/>
      <c r="AB37" s="334"/>
      <c r="AC37" s="335"/>
      <c r="AD37" s="302">
        <f t="shared" si="2"/>
        <v>0</v>
      </c>
      <c r="AE37" s="250"/>
      <c r="AF37" s="251"/>
    </row>
    <row r="38" spans="2:35" ht="16.5" customHeight="1">
      <c r="B38" s="462" t="s">
        <v>179</v>
      </c>
      <c r="C38" s="470"/>
      <c r="D38" s="470"/>
      <c r="E38" s="470"/>
      <c r="F38" s="470"/>
      <c r="G38" s="470"/>
      <c r="H38" s="470"/>
      <c r="I38" s="470"/>
      <c r="J38" s="163"/>
      <c r="K38" s="180"/>
      <c r="L38" s="317"/>
      <c r="M38" s="334"/>
      <c r="N38" s="335"/>
      <c r="O38" s="302">
        <f t="shared" si="3"/>
        <v>0</v>
      </c>
      <c r="P38" s="250"/>
      <c r="Q38" s="251"/>
      <c r="R38" s="317"/>
      <c r="S38" s="334"/>
      <c r="T38" s="335"/>
      <c r="U38" s="317"/>
      <c r="V38" s="334"/>
      <c r="W38" s="335"/>
      <c r="X38" s="320"/>
      <c r="Y38" s="321"/>
      <c r="Z38" s="322"/>
      <c r="AA38" s="317"/>
      <c r="AB38" s="334"/>
      <c r="AC38" s="335"/>
      <c r="AD38" s="302">
        <f t="shared" si="2"/>
        <v>0</v>
      </c>
      <c r="AE38" s="250"/>
      <c r="AF38" s="251"/>
    </row>
    <row r="39" spans="2:35" ht="16.5" customHeight="1">
      <c r="B39" s="462" t="s">
        <v>180</v>
      </c>
      <c r="C39" s="470"/>
      <c r="D39" s="470"/>
      <c r="E39" s="470"/>
      <c r="F39" s="470"/>
      <c r="G39" s="470"/>
      <c r="H39" s="470"/>
      <c r="I39" s="470"/>
      <c r="J39" s="470"/>
      <c r="K39" s="471"/>
      <c r="L39" s="317"/>
      <c r="M39" s="334"/>
      <c r="N39" s="335"/>
      <c r="O39" s="302">
        <f t="shared" si="3"/>
        <v>0</v>
      </c>
      <c r="P39" s="250"/>
      <c r="Q39" s="251"/>
      <c r="R39" s="317"/>
      <c r="S39" s="334"/>
      <c r="T39" s="335"/>
      <c r="U39" s="317"/>
      <c r="V39" s="334"/>
      <c r="W39" s="335"/>
      <c r="X39" s="320"/>
      <c r="Y39" s="321"/>
      <c r="Z39" s="322"/>
      <c r="AA39" s="317"/>
      <c r="AB39" s="334"/>
      <c r="AC39" s="335"/>
      <c r="AD39" s="302">
        <f t="shared" si="2"/>
        <v>0</v>
      </c>
      <c r="AE39" s="250"/>
      <c r="AF39" s="251"/>
    </row>
    <row r="40" spans="2:35" ht="16.5" customHeight="1">
      <c r="B40" s="462" t="s">
        <v>181</v>
      </c>
      <c r="C40" s="470"/>
      <c r="D40" s="470"/>
      <c r="E40" s="470"/>
      <c r="F40" s="470"/>
      <c r="G40" s="470"/>
      <c r="H40" s="470"/>
      <c r="I40" s="470"/>
      <c r="J40" s="163"/>
      <c r="K40" s="180"/>
      <c r="L40" s="317"/>
      <c r="M40" s="334"/>
      <c r="N40" s="335"/>
      <c r="O40" s="302">
        <f t="shared" si="3"/>
        <v>0</v>
      </c>
      <c r="P40" s="250"/>
      <c r="Q40" s="251"/>
      <c r="R40" s="317"/>
      <c r="S40" s="334"/>
      <c r="T40" s="335"/>
      <c r="U40" s="317"/>
      <c r="V40" s="334"/>
      <c r="W40" s="335"/>
      <c r="X40" s="320"/>
      <c r="Y40" s="321"/>
      <c r="Z40" s="322"/>
      <c r="AA40" s="317"/>
      <c r="AB40" s="334"/>
      <c r="AC40" s="335"/>
      <c r="AD40" s="302">
        <f t="shared" si="2"/>
        <v>0</v>
      </c>
      <c r="AE40" s="250"/>
      <c r="AF40" s="251"/>
    </row>
    <row r="41" spans="2:35" ht="16.5" customHeight="1">
      <c r="B41" s="462" t="s">
        <v>182</v>
      </c>
      <c r="C41" s="470"/>
      <c r="D41" s="470"/>
      <c r="E41" s="470"/>
      <c r="F41" s="470"/>
      <c r="G41" s="470"/>
      <c r="H41" s="470"/>
      <c r="I41" s="470"/>
      <c r="J41" s="163"/>
      <c r="K41" s="180"/>
      <c r="L41" s="317"/>
      <c r="M41" s="334"/>
      <c r="N41" s="335"/>
      <c r="O41" s="302">
        <f t="shared" si="3"/>
        <v>0</v>
      </c>
      <c r="P41" s="250"/>
      <c r="Q41" s="251"/>
      <c r="R41" s="317"/>
      <c r="S41" s="334"/>
      <c r="T41" s="335"/>
      <c r="U41" s="317"/>
      <c r="V41" s="334"/>
      <c r="W41" s="335"/>
      <c r="X41" s="320"/>
      <c r="Y41" s="321"/>
      <c r="Z41" s="322"/>
      <c r="AA41" s="317"/>
      <c r="AB41" s="334"/>
      <c r="AC41" s="335"/>
      <c r="AD41" s="302">
        <f t="shared" si="2"/>
        <v>0</v>
      </c>
      <c r="AE41" s="250"/>
      <c r="AF41" s="251"/>
    </row>
    <row r="42" spans="2:35" ht="16.5" customHeight="1">
      <c r="B42" s="462" t="s">
        <v>183</v>
      </c>
      <c r="C42" s="470"/>
      <c r="D42" s="470"/>
      <c r="E42" s="470"/>
      <c r="F42" s="470"/>
      <c r="G42" s="470"/>
      <c r="H42" s="470"/>
      <c r="I42" s="470"/>
      <c r="J42" s="163"/>
      <c r="K42" s="180"/>
      <c r="L42" s="317"/>
      <c r="M42" s="334"/>
      <c r="N42" s="335"/>
      <c r="O42" s="302">
        <f t="shared" si="3"/>
        <v>0</v>
      </c>
      <c r="P42" s="250"/>
      <c r="Q42" s="251"/>
      <c r="R42" s="317"/>
      <c r="S42" s="334"/>
      <c r="T42" s="335"/>
      <c r="U42" s="317"/>
      <c r="V42" s="334"/>
      <c r="W42" s="335"/>
      <c r="X42" s="320"/>
      <c r="Y42" s="321"/>
      <c r="Z42" s="322"/>
      <c r="AA42" s="317"/>
      <c r="AB42" s="334"/>
      <c r="AC42" s="335"/>
      <c r="AD42" s="302">
        <f t="shared" si="2"/>
        <v>0</v>
      </c>
      <c r="AE42" s="250"/>
      <c r="AF42" s="251"/>
    </row>
    <row r="43" spans="2:35" ht="16.5" customHeight="1">
      <c r="B43" s="462" t="s">
        <v>184</v>
      </c>
      <c r="C43" s="470"/>
      <c r="D43" s="470"/>
      <c r="E43" s="470"/>
      <c r="F43" s="470"/>
      <c r="G43" s="470"/>
      <c r="H43" s="470"/>
      <c r="I43" s="470"/>
      <c r="J43" s="163"/>
      <c r="K43" s="180"/>
      <c r="L43" s="317"/>
      <c r="M43" s="334"/>
      <c r="N43" s="335"/>
      <c r="O43" s="302">
        <f t="shared" si="3"/>
        <v>0</v>
      </c>
      <c r="P43" s="250"/>
      <c r="Q43" s="251"/>
      <c r="R43" s="317"/>
      <c r="S43" s="334"/>
      <c r="T43" s="335"/>
      <c r="U43" s="317"/>
      <c r="V43" s="334"/>
      <c r="W43" s="335"/>
      <c r="X43" s="320"/>
      <c r="Y43" s="321"/>
      <c r="Z43" s="322"/>
      <c r="AA43" s="317"/>
      <c r="AB43" s="334"/>
      <c r="AC43" s="335"/>
      <c r="AD43" s="302">
        <f t="shared" si="2"/>
        <v>0</v>
      </c>
      <c r="AE43" s="250"/>
      <c r="AF43" s="251"/>
    </row>
    <row r="44" spans="2:35" ht="16.5" customHeight="1">
      <c r="B44" s="462" t="s">
        <v>185</v>
      </c>
      <c r="C44" s="470"/>
      <c r="D44" s="470"/>
      <c r="E44" s="470"/>
      <c r="F44" s="470"/>
      <c r="G44" s="470"/>
      <c r="H44" s="470"/>
      <c r="I44" s="470"/>
      <c r="J44" s="163"/>
      <c r="K44" s="180"/>
      <c r="L44" s="317"/>
      <c r="M44" s="334"/>
      <c r="N44" s="335"/>
      <c r="O44" s="302">
        <f t="shared" si="3"/>
        <v>0</v>
      </c>
      <c r="P44" s="250"/>
      <c r="Q44" s="251"/>
      <c r="R44" s="317"/>
      <c r="S44" s="334"/>
      <c r="T44" s="335"/>
      <c r="U44" s="317"/>
      <c r="V44" s="334"/>
      <c r="W44" s="335"/>
      <c r="X44" s="320"/>
      <c r="Y44" s="321"/>
      <c r="Z44" s="322"/>
      <c r="AA44" s="317"/>
      <c r="AB44" s="334"/>
      <c r="AC44" s="335"/>
      <c r="AD44" s="302">
        <f t="shared" si="2"/>
        <v>0</v>
      </c>
      <c r="AE44" s="250"/>
      <c r="AF44" s="251"/>
    </row>
    <row r="45" spans="2:35" ht="16.5" customHeight="1">
      <c r="B45" s="347" t="s">
        <v>160</v>
      </c>
      <c r="C45" s="433"/>
      <c r="D45" s="433"/>
      <c r="E45" s="433"/>
      <c r="F45" s="433"/>
      <c r="G45" s="433"/>
      <c r="H45" s="433"/>
      <c r="I45" s="433"/>
      <c r="J45" s="433"/>
      <c r="K45" s="434"/>
      <c r="L45" s="302">
        <f>SUM(更新１難易度C術者総数その１,更新１難易度C術者総数その２)</f>
        <v>0</v>
      </c>
      <c r="M45" s="250"/>
      <c r="N45" s="251"/>
      <c r="O45" s="302">
        <f>SUM(更新１難易度C術者16歳未満その１,更新１難易度C術者16歳未満その２)</f>
        <v>0</v>
      </c>
      <c r="P45" s="250"/>
      <c r="Q45" s="251"/>
      <c r="R45" s="302"/>
      <c r="S45" s="250"/>
      <c r="T45" s="251"/>
      <c r="U45" s="302">
        <f>SUM(更新１難易度C助手総数その１,更新１難易度C助手総数その２)</f>
        <v>0</v>
      </c>
      <c r="V45" s="250"/>
      <c r="W45" s="251"/>
      <c r="X45" s="302"/>
      <c r="Y45" s="250"/>
      <c r="Z45" s="251"/>
      <c r="AA45" s="302"/>
      <c r="AB45" s="250"/>
      <c r="AC45" s="251"/>
      <c r="AD45" s="302">
        <f>SUM(更新１難易度C合計件数その１,更新１難易度C合計件数その２)</f>
        <v>0</v>
      </c>
      <c r="AE45" s="250"/>
      <c r="AF45" s="251"/>
      <c r="AG45"/>
      <c r="AH45"/>
      <c r="AI45"/>
    </row>
    <row r="46" spans="2:35" ht="16.5" customHeight="1">
      <c r="R46" s="430"/>
      <c r="S46" s="430"/>
      <c r="T46" s="430"/>
      <c r="U46" s="430"/>
      <c r="V46" s="19"/>
      <c r="W46" s="19"/>
      <c r="X46" s="19"/>
      <c r="Y46" s="19"/>
      <c r="AA46" s="430"/>
      <c r="AB46" s="430"/>
      <c r="AC46" s="430"/>
      <c r="AD46" s="430"/>
      <c r="AE46" s="19"/>
      <c r="AF46" s="19"/>
      <c r="AG46"/>
      <c r="AH46"/>
      <c r="AI46"/>
    </row>
    <row r="47" spans="2:35" ht="16.5" customHeight="1">
      <c r="T47" s="21"/>
      <c r="U47" s="19"/>
      <c r="V47" s="19"/>
      <c r="W47" s="19"/>
      <c r="Z47" s="21"/>
      <c r="AA47" s="19"/>
      <c r="AB47" s="19"/>
      <c r="AC47" s="19"/>
      <c r="AD47" s="19"/>
      <c r="AE47" s="19"/>
      <c r="AF47" s="19"/>
    </row>
    <row r="48" spans="2:35" ht="16.5" customHeight="1"/>
    <row r="49" ht="16.5" customHeight="1"/>
  </sheetData>
  <sheetProtection algorithmName="SHA-512" hashValue="VhMKbHu+MLxobX/AM8U/QBya+6gVN8N8JsOq9i/P0VU7wLaOfgf/8hPGIq11FQvrawy+pvFSV1wA2KnF1BUC+A==" saltValue="H2OJzLCiDsgrp1CKvOiI7g==" spinCount="100000" sheet="1" objects="1" scenarios="1"/>
  <mergeCells count="209">
    <mergeCell ref="R46:U46"/>
    <mergeCell ref="AA46:AD46"/>
    <mergeCell ref="AA44:AC44"/>
    <mergeCell ref="AD44:AF44"/>
    <mergeCell ref="B45:K45"/>
    <mergeCell ref="L45:N45"/>
    <mergeCell ref="O45:Q45"/>
    <mergeCell ref="R45:T45"/>
    <mergeCell ref="U45:W45"/>
    <mergeCell ref="X45:Z45"/>
    <mergeCell ref="AA45:AC45"/>
    <mergeCell ref="AD45:AF45"/>
    <mergeCell ref="B44:I44"/>
    <mergeCell ref="L44:N44"/>
    <mergeCell ref="O44:Q44"/>
    <mergeCell ref="R44:T44"/>
    <mergeCell ref="U44:W44"/>
    <mergeCell ref="X44:Z44"/>
    <mergeCell ref="R43:T43"/>
    <mergeCell ref="U43:W43"/>
    <mergeCell ref="X43:Z43"/>
    <mergeCell ref="AA43:AC43"/>
    <mergeCell ref="AD43:AF43"/>
    <mergeCell ref="B42:I42"/>
    <mergeCell ref="L42:N42"/>
    <mergeCell ref="O42:Q42"/>
    <mergeCell ref="R42:T42"/>
    <mergeCell ref="U42:W42"/>
    <mergeCell ref="X42:Z42"/>
    <mergeCell ref="AA42:AC42"/>
    <mergeCell ref="AD42:AF42"/>
    <mergeCell ref="B43:I43"/>
    <mergeCell ref="L43:N43"/>
    <mergeCell ref="O43:Q43"/>
    <mergeCell ref="AA40:AC40"/>
    <mergeCell ref="AD40:AF40"/>
    <mergeCell ref="B41:I41"/>
    <mergeCell ref="L41:N41"/>
    <mergeCell ref="O41:Q41"/>
    <mergeCell ref="R41:T41"/>
    <mergeCell ref="U41:W41"/>
    <mergeCell ref="X41:Z41"/>
    <mergeCell ref="AA41:AC41"/>
    <mergeCell ref="AD41:AF41"/>
    <mergeCell ref="B40:I40"/>
    <mergeCell ref="L40:N40"/>
    <mergeCell ref="O40:Q40"/>
    <mergeCell ref="R40:T40"/>
    <mergeCell ref="U40:W40"/>
    <mergeCell ref="X40:Z40"/>
    <mergeCell ref="AA38:AC38"/>
    <mergeCell ref="AD38:AF38"/>
    <mergeCell ref="B39:K39"/>
    <mergeCell ref="L39:N39"/>
    <mergeCell ref="O39:Q39"/>
    <mergeCell ref="R39:T39"/>
    <mergeCell ref="U39:W39"/>
    <mergeCell ref="X39:Z39"/>
    <mergeCell ref="AA39:AC39"/>
    <mergeCell ref="AD39:AF39"/>
    <mergeCell ref="B38:I38"/>
    <mergeCell ref="L38:N38"/>
    <mergeCell ref="O38:Q38"/>
    <mergeCell ref="R38:T38"/>
    <mergeCell ref="U38:W38"/>
    <mergeCell ref="X38:Z38"/>
    <mergeCell ref="AA36:AC36"/>
    <mergeCell ref="AD36:AF36"/>
    <mergeCell ref="B37:I37"/>
    <mergeCell ref="L37:N37"/>
    <mergeCell ref="O37:Q37"/>
    <mergeCell ref="R37:T37"/>
    <mergeCell ref="U37:W37"/>
    <mergeCell ref="X37:Z37"/>
    <mergeCell ref="AA37:AC37"/>
    <mergeCell ref="AD37:AF37"/>
    <mergeCell ref="B36:K36"/>
    <mergeCell ref="L36:N36"/>
    <mergeCell ref="O36:Q36"/>
    <mergeCell ref="R36:T36"/>
    <mergeCell ref="U36:W36"/>
    <mergeCell ref="X36:Z36"/>
    <mergeCell ref="B30:K30"/>
    <mergeCell ref="AA34:AC34"/>
    <mergeCell ref="AD34:AF34"/>
    <mergeCell ref="B35:I35"/>
    <mergeCell ref="L35:N35"/>
    <mergeCell ref="O35:Q35"/>
    <mergeCell ref="R35:T35"/>
    <mergeCell ref="U35:W35"/>
    <mergeCell ref="X35:Z35"/>
    <mergeCell ref="AA35:AC35"/>
    <mergeCell ref="AD35:AF35"/>
    <mergeCell ref="B34:I34"/>
    <mergeCell ref="L34:N34"/>
    <mergeCell ref="O34:Q34"/>
    <mergeCell ref="R34:T34"/>
    <mergeCell ref="U34:W34"/>
    <mergeCell ref="X34:Z34"/>
    <mergeCell ref="L31:N31"/>
    <mergeCell ref="O31:Q31"/>
    <mergeCell ref="R31:T31"/>
    <mergeCell ref="U31:W31"/>
    <mergeCell ref="X31:Z31"/>
    <mergeCell ref="AA31:AC31"/>
    <mergeCell ref="AD31:AF31"/>
    <mergeCell ref="L30:N30"/>
    <mergeCell ref="O30:Q30"/>
    <mergeCell ref="R30:T30"/>
    <mergeCell ref="U30:W30"/>
    <mergeCell ref="X30:Z30"/>
    <mergeCell ref="AA30:AC30"/>
    <mergeCell ref="AD30:AF30"/>
    <mergeCell ref="B25:K25"/>
    <mergeCell ref="L25:N25"/>
    <mergeCell ref="O25:Q25"/>
    <mergeCell ref="R25:T25"/>
    <mergeCell ref="U25:W25"/>
    <mergeCell ref="X25:Z25"/>
    <mergeCell ref="AA25:AC25"/>
    <mergeCell ref="AA28:AC28"/>
    <mergeCell ref="AD28:AF28"/>
    <mergeCell ref="B28:I28"/>
    <mergeCell ref="L28:N28"/>
    <mergeCell ref="O28:Q28"/>
    <mergeCell ref="R28:T28"/>
    <mergeCell ref="U28:W28"/>
    <mergeCell ref="X28:Z28"/>
    <mergeCell ref="AD25:AF25"/>
    <mergeCell ref="B26:K26"/>
    <mergeCell ref="B22:K22"/>
    <mergeCell ref="L22:N23"/>
    <mergeCell ref="O22:Q23"/>
    <mergeCell ref="R22:T23"/>
    <mergeCell ref="U22:W23"/>
    <mergeCell ref="X22:Z23"/>
    <mergeCell ref="AA22:AC23"/>
    <mergeCell ref="AD22:AF23"/>
    <mergeCell ref="L26:N26"/>
    <mergeCell ref="O26:Q26"/>
    <mergeCell ref="R26:T26"/>
    <mergeCell ref="U26:W26"/>
    <mergeCell ref="X26:Z26"/>
    <mergeCell ref="AA26:AC26"/>
    <mergeCell ref="AD26:AF26"/>
    <mergeCell ref="B23:K23"/>
    <mergeCell ref="B24:K24"/>
    <mergeCell ref="L24:N24"/>
    <mergeCell ref="O24:Q24"/>
    <mergeCell ref="R24:T24"/>
    <mergeCell ref="U24:W24"/>
    <mergeCell ref="X24:Z24"/>
    <mergeCell ref="AA24:AC24"/>
    <mergeCell ref="AD24:AF24"/>
    <mergeCell ref="X19:Z19"/>
    <mergeCell ref="AA19:AC19"/>
    <mergeCell ref="AD19:AF19"/>
    <mergeCell ref="B20:K20"/>
    <mergeCell ref="L20:N21"/>
    <mergeCell ref="O20:Q21"/>
    <mergeCell ref="R20:T21"/>
    <mergeCell ref="U20:W21"/>
    <mergeCell ref="X20:Z21"/>
    <mergeCell ref="AA20:AC21"/>
    <mergeCell ref="B19:K19"/>
    <mergeCell ref="L19:N19"/>
    <mergeCell ref="O19:Q19"/>
    <mergeCell ref="R19:T19"/>
    <mergeCell ref="U19:W19"/>
    <mergeCell ref="AD20:AF21"/>
    <mergeCell ref="B21:K21"/>
    <mergeCell ref="X16:Z16"/>
    <mergeCell ref="X18:Z18"/>
    <mergeCell ref="AA18:AC18"/>
    <mergeCell ref="AD18:AF18"/>
    <mergeCell ref="AA16:AC16"/>
    <mergeCell ref="AD16:AF16"/>
    <mergeCell ref="B17:I17"/>
    <mergeCell ref="L17:N17"/>
    <mergeCell ref="O17:Q17"/>
    <mergeCell ref="R17:T17"/>
    <mergeCell ref="U17:W17"/>
    <mergeCell ref="X17:Z17"/>
    <mergeCell ref="AA17:AC17"/>
    <mergeCell ref="AD17:AF17"/>
    <mergeCell ref="B18:K18"/>
    <mergeCell ref="L18:N18"/>
    <mergeCell ref="O18:Q18"/>
    <mergeCell ref="R18:T18"/>
    <mergeCell ref="U18:W18"/>
    <mergeCell ref="B16:K16"/>
    <mergeCell ref="L16:N16"/>
    <mergeCell ref="O16:Q16"/>
    <mergeCell ref="R16:T16"/>
    <mergeCell ref="U16:W16"/>
    <mergeCell ref="C7:AE8"/>
    <mergeCell ref="B10:D10"/>
    <mergeCell ref="E10:O10"/>
    <mergeCell ref="B13:K14"/>
    <mergeCell ref="L13:T13"/>
    <mergeCell ref="U13:AC13"/>
    <mergeCell ref="AD13:AF13"/>
    <mergeCell ref="L14:N14"/>
    <mergeCell ref="O14:Q14"/>
    <mergeCell ref="R14:T14"/>
    <mergeCell ref="U14:W14"/>
    <mergeCell ref="X14:Z14"/>
    <mergeCell ref="AA14:AC14"/>
    <mergeCell ref="AD14:AF14"/>
  </mergeCells>
  <phoneticPr fontId="3"/>
  <printOptions horizontalCentered="1"/>
  <pageMargins left="0.78740157480314965" right="0.55118110236220474" top="0.78740157480314965" bottom="0.59055118110236227" header="0.51181102362204722" footer="0.51181102362204722"/>
  <pageSetup paperSize="9" orientation="portrait" r:id="rId1"/>
  <headerFooter alignWithMargins="0"/>
  <ignoredErrors>
    <ignoredError sqref="E10"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C175"/>
  <sheetViews>
    <sheetView showGridLines="0" showRowColHeaders="0" zoomScaleNormal="100" workbookViewId="0">
      <selection activeCell="D7" sqref="D7:Z8"/>
    </sheetView>
  </sheetViews>
  <sheetFormatPr defaultColWidth="2.5" defaultRowHeight="13.5"/>
  <cols>
    <col min="1" max="11" width="3" style="87" customWidth="1"/>
    <col min="12" max="14" width="3.5" style="87" customWidth="1"/>
    <col min="15" max="17" width="3" style="87" customWidth="1"/>
    <col min="18" max="18" width="3.5" style="87" customWidth="1"/>
    <col min="19" max="20" width="3.5" style="86" customWidth="1"/>
    <col min="21" max="26" width="3" style="86" customWidth="1"/>
    <col min="27" max="29" width="2.5" style="86" customWidth="1"/>
    <col min="30" max="16384" width="2.5" style="86"/>
  </cols>
  <sheetData>
    <row r="1" spans="1:29" s="84" customFormat="1" ht="12" customHeight="1">
      <c r="A1" s="82" t="s">
        <v>9</v>
      </c>
      <c r="B1" s="82"/>
      <c r="C1" s="82"/>
      <c r="D1" s="82"/>
      <c r="E1" s="82"/>
      <c r="F1" s="83"/>
      <c r="G1" s="82"/>
      <c r="H1" s="82"/>
      <c r="I1" s="82"/>
      <c r="J1" s="82"/>
      <c r="K1" s="82"/>
      <c r="L1" s="82"/>
      <c r="M1" s="82"/>
      <c r="N1" s="82"/>
      <c r="O1" s="82"/>
      <c r="P1" s="82"/>
      <c r="Q1" s="82"/>
      <c r="R1" s="82"/>
      <c r="S1" s="491" t="s">
        <v>10</v>
      </c>
      <c r="T1" s="491"/>
      <c r="U1" s="491"/>
      <c r="V1" s="491"/>
      <c r="W1" s="491"/>
      <c r="X1" s="491"/>
      <c r="Y1" s="491"/>
      <c r="Z1" s="491"/>
      <c r="AA1" s="491"/>
      <c r="AB1" s="491"/>
      <c r="AC1" s="491"/>
    </row>
    <row r="2" spans="1:29" ht="12"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106" t="s">
        <v>227</v>
      </c>
    </row>
    <row r="3" spans="1:29" ht="12" customHeight="1">
      <c r="S3" s="87"/>
      <c r="T3" s="87"/>
      <c r="U3" s="87"/>
      <c r="V3" s="87"/>
      <c r="W3" s="87"/>
      <c r="X3" s="87"/>
      <c r="Y3" s="87"/>
      <c r="Z3" s="87"/>
      <c r="AA3" s="87"/>
      <c r="AB3" s="87"/>
      <c r="AC3" s="88"/>
    </row>
    <row r="4" spans="1:29" ht="12" customHeight="1">
      <c r="A4" s="117" t="s">
        <v>309</v>
      </c>
      <c r="B4" s="117"/>
      <c r="S4" s="87"/>
      <c r="T4" s="87"/>
      <c r="U4" s="87"/>
      <c r="V4" s="87"/>
      <c r="W4" s="87"/>
      <c r="X4" s="87"/>
      <c r="Y4" s="87"/>
      <c r="Z4" s="87"/>
      <c r="AA4" s="87"/>
      <c r="AB4" s="87"/>
      <c r="AC4" s="88"/>
    </row>
    <row r="5" spans="1:29" ht="12" customHeight="1">
      <c r="S5" s="87"/>
      <c r="T5" s="87"/>
      <c r="U5" s="87"/>
      <c r="V5" s="87"/>
      <c r="W5" s="87"/>
      <c r="X5" s="87"/>
      <c r="Y5" s="87"/>
      <c r="Z5" s="87"/>
      <c r="AA5" s="87"/>
      <c r="AB5" s="87"/>
      <c r="AC5" s="88"/>
    </row>
    <row r="6" spans="1:29">
      <c r="R6" s="88"/>
    </row>
    <row r="7" spans="1:29" ht="15" customHeight="1">
      <c r="C7" s="86"/>
      <c r="D7" s="492" t="s">
        <v>218</v>
      </c>
      <c r="E7" s="493"/>
      <c r="F7" s="493"/>
      <c r="G7" s="493"/>
      <c r="H7" s="493"/>
      <c r="I7" s="493"/>
      <c r="J7" s="493"/>
      <c r="K7" s="493"/>
      <c r="L7" s="493"/>
      <c r="M7" s="493"/>
      <c r="N7" s="493"/>
      <c r="O7" s="493"/>
      <c r="P7" s="493"/>
      <c r="Q7" s="493"/>
      <c r="R7" s="493"/>
      <c r="S7" s="493"/>
      <c r="T7" s="493"/>
      <c r="U7" s="493"/>
      <c r="V7" s="493"/>
      <c r="W7" s="493"/>
      <c r="X7" s="493"/>
      <c r="Y7" s="493"/>
      <c r="Z7" s="494"/>
    </row>
    <row r="8" spans="1:29" ht="15" customHeight="1">
      <c r="C8" s="89"/>
      <c r="D8" s="495"/>
      <c r="E8" s="496"/>
      <c r="F8" s="496"/>
      <c r="G8" s="496"/>
      <c r="H8" s="496"/>
      <c r="I8" s="496"/>
      <c r="J8" s="496"/>
      <c r="K8" s="496"/>
      <c r="L8" s="496"/>
      <c r="M8" s="496"/>
      <c r="N8" s="496"/>
      <c r="O8" s="496"/>
      <c r="P8" s="496"/>
      <c r="Q8" s="496"/>
      <c r="R8" s="496"/>
      <c r="S8" s="496"/>
      <c r="T8" s="496"/>
      <c r="U8" s="496"/>
      <c r="V8" s="496"/>
      <c r="W8" s="496"/>
      <c r="X8" s="496"/>
      <c r="Y8" s="496"/>
      <c r="Z8" s="497"/>
    </row>
    <row r="9" spans="1:29" ht="15.6" customHeight="1">
      <c r="F9" s="90"/>
    </row>
    <row r="10" spans="1:29" ht="23.1" customHeight="1">
      <c r="B10" s="498" t="s">
        <v>34</v>
      </c>
      <c r="C10" s="499"/>
      <c r="D10" s="500"/>
      <c r="E10" s="231">
        <f>'１'!F12</f>
        <v>0</v>
      </c>
      <c r="F10" s="501"/>
      <c r="G10" s="501"/>
      <c r="H10" s="501"/>
      <c r="I10" s="501"/>
      <c r="J10" s="501"/>
      <c r="K10" s="501"/>
      <c r="L10" s="501"/>
      <c r="M10" s="501"/>
      <c r="N10" s="501"/>
      <c r="O10" s="502"/>
      <c r="Q10" s="91" t="s">
        <v>44</v>
      </c>
      <c r="W10" s="92"/>
    </row>
    <row r="11" spans="1:29">
      <c r="B11" s="93"/>
      <c r="C11" s="93"/>
      <c r="D11" s="93"/>
      <c r="F11" s="90"/>
    </row>
    <row r="12" spans="1:29">
      <c r="B12" s="93"/>
      <c r="C12" s="93"/>
      <c r="D12" s="93"/>
      <c r="F12" s="90"/>
    </row>
    <row r="13" spans="1:29" ht="23.85" customHeight="1">
      <c r="C13" s="86"/>
      <c r="D13" s="503"/>
      <c r="E13" s="504"/>
      <c r="F13" s="504"/>
      <c r="G13" s="504"/>
      <c r="H13" s="505"/>
      <c r="I13" s="196" t="s">
        <v>11</v>
      </c>
      <c r="J13" s="509"/>
      <c r="K13" s="509"/>
      <c r="L13" s="509"/>
      <c r="M13" s="509"/>
      <c r="N13" s="510"/>
      <c r="O13" s="196" t="s">
        <v>57</v>
      </c>
      <c r="P13" s="509"/>
      <c r="Q13" s="509"/>
      <c r="R13" s="509"/>
      <c r="S13" s="509"/>
      <c r="T13" s="510"/>
      <c r="U13" s="196" t="s">
        <v>30</v>
      </c>
      <c r="V13" s="509"/>
      <c r="W13" s="509"/>
      <c r="X13" s="509"/>
      <c r="Y13" s="509"/>
      <c r="Z13" s="510"/>
    </row>
    <row r="14" spans="1:29" ht="23.85" customHeight="1">
      <c r="C14" s="86"/>
      <c r="D14" s="506"/>
      <c r="E14" s="507"/>
      <c r="F14" s="507"/>
      <c r="G14" s="507"/>
      <c r="H14" s="508"/>
      <c r="I14" s="196" t="s">
        <v>31</v>
      </c>
      <c r="J14" s="489"/>
      <c r="K14" s="490"/>
      <c r="L14" s="511" t="s">
        <v>215</v>
      </c>
      <c r="M14" s="512"/>
      <c r="N14" s="513"/>
      <c r="O14" s="196" t="s">
        <v>31</v>
      </c>
      <c r="P14" s="489"/>
      <c r="Q14" s="489"/>
      <c r="R14" s="514" t="s">
        <v>215</v>
      </c>
      <c r="S14" s="512"/>
      <c r="T14" s="512"/>
      <c r="U14" s="196" t="s">
        <v>31</v>
      </c>
      <c r="V14" s="489"/>
      <c r="W14" s="489"/>
      <c r="X14" s="489"/>
      <c r="Y14" s="489"/>
      <c r="Z14" s="490"/>
      <c r="AA14" s="94"/>
    </row>
    <row r="15" spans="1:29" ht="23.85" customHeight="1">
      <c r="C15" s="86"/>
      <c r="D15" s="196" t="s">
        <v>18</v>
      </c>
      <c r="E15" s="489"/>
      <c r="F15" s="489"/>
      <c r="G15" s="489"/>
      <c r="H15" s="490"/>
      <c r="I15" s="247">
        <f>('4-1'!L53-'4-1'!M53)+'4-1'!M53*0.1</f>
        <v>0</v>
      </c>
      <c r="J15" s="248"/>
      <c r="K15" s="248"/>
      <c r="L15" s="247">
        <f>'4-1'!O53+(SUM('4-1'!L16:L21))</f>
        <v>0</v>
      </c>
      <c r="M15" s="248"/>
      <c r="N15" s="248"/>
      <c r="O15" s="247">
        <f>('4-1'!U53-'4-1'!V53)*2+'4-1'!V53*0.2</f>
        <v>0</v>
      </c>
      <c r="P15" s="248"/>
      <c r="Q15" s="248"/>
      <c r="R15" s="227" t="s">
        <v>258</v>
      </c>
      <c r="S15" s="228"/>
      <c r="T15" s="228"/>
      <c r="U15" s="247">
        <f>'4-1'!AD53</f>
        <v>0</v>
      </c>
      <c r="V15" s="248"/>
      <c r="W15" s="248"/>
      <c r="X15" s="248">
        <v>3.4</v>
      </c>
      <c r="Y15" s="248"/>
      <c r="Z15" s="230"/>
    </row>
    <row r="16" spans="1:29" ht="23.85" customHeight="1">
      <c r="C16" s="86"/>
      <c r="D16" s="196" t="s">
        <v>4</v>
      </c>
      <c r="E16" s="223"/>
      <c r="F16" s="223"/>
      <c r="G16" s="223"/>
      <c r="H16" s="192"/>
      <c r="I16" s="247">
        <f>'4-3'!L43</f>
        <v>0</v>
      </c>
      <c r="J16" s="248"/>
      <c r="K16" s="248"/>
      <c r="L16" s="247">
        <f>'4-3'!O43+(SUM('4-2'!L16:L26))</f>
        <v>0</v>
      </c>
      <c r="M16" s="248"/>
      <c r="N16" s="248"/>
      <c r="O16" s="247">
        <f>'4-3'!U43*2</f>
        <v>0</v>
      </c>
      <c r="P16" s="248"/>
      <c r="Q16" s="248"/>
      <c r="R16" s="227" t="s">
        <v>258</v>
      </c>
      <c r="S16" s="228"/>
      <c r="T16" s="228"/>
      <c r="U16" s="247">
        <f>'4-3'!AD43</f>
        <v>0</v>
      </c>
      <c r="V16" s="248"/>
      <c r="W16" s="248"/>
      <c r="X16" s="248">
        <v>0</v>
      </c>
      <c r="Y16" s="248"/>
      <c r="Z16" s="230"/>
    </row>
    <row r="17" spans="1:26" ht="23.85" customHeight="1">
      <c r="C17" s="86"/>
      <c r="D17" s="196" t="s">
        <v>5</v>
      </c>
      <c r="E17" s="489"/>
      <c r="F17" s="489"/>
      <c r="G17" s="489"/>
      <c r="H17" s="490"/>
      <c r="I17" s="247">
        <f>'4-5'!L45</f>
        <v>0</v>
      </c>
      <c r="J17" s="248"/>
      <c r="K17" s="230"/>
      <c r="L17" s="247">
        <f>'4-5'!O45+(SUM('4-4'!L16:L30))</f>
        <v>0</v>
      </c>
      <c r="M17" s="248"/>
      <c r="N17" s="230"/>
      <c r="O17" s="247">
        <f>'4-5'!U45*2</f>
        <v>0</v>
      </c>
      <c r="P17" s="248"/>
      <c r="Q17" s="230"/>
      <c r="R17" s="227" t="s">
        <v>258</v>
      </c>
      <c r="S17" s="228"/>
      <c r="T17" s="228"/>
      <c r="U17" s="247">
        <f>'4-5'!AD45</f>
        <v>0</v>
      </c>
      <c r="V17" s="248"/>
      <c r="W17" s="248"/>
      <c r="X17" s="248">
        <v>0</v>
      </c>
      <c r="Y17" s="248"/>
      <c r="Z17" s="230"/>
    </row>
    <row r="18" spans="1:26" ht="23.85" customHeight="1">
      <c r="C18" s="86"/>
      <c r="D18" s="196" t="s">
        <v>202</v>
      </c>
      <c r="E18" s="489"/>
      <c r="F18" s="489"/>
      <c r="G18" s="489"/>
      <c r="H18" s="490"/>
      <c r="I18" s="247">
        <f>(SUM(I15:I17)-SUM(L15:L17))*1+SUM(L15:L17)*1.4</f>
        <v>0</v>
      </c>
      <c r="J18" s="248"/>
      <c r="K18" s="248"/>
      <c r="L18" s="248"/>
      <c r="M18" s="248"/>
      <c r="N18" s="230"/>
      <c r="O18" s="247">
        <f>SUM(O15:O17)</f>
        <v>0</v>
      </c>
      <c r="P18" s="248"/>
      <c r="Q18" s="248"/>
      <c r="R18" s="248"/>
      <c r="S18" s="248"/>
      <c r="T18" s="230"/>
      <c r="U18" s="247">
        <f>IF(I18+O18=SUM(U15:U17),SUM(U15:U17),"ERROR!")</f>
        <v>0</v>
      </c>
      <c r="V18" s="248"/>
      <c r="W18" s="248"/>
      <c r="X18" s="248"/>
      <c r="Y18" s="248"/>
      <c r="Z18" s="230"/>
    </row>
    <row r="19" spans="1:26" ht="12" customHeight="1">
      <c r="Q19" s="95"/>
      <c r="Z19" s="107" t="s">
        <v>246</v>
      </c>
    </row>
    <row r="20" spans="1:26" ht="12" customHeight="1">
      <c r="Z20" s="107" t="s">
        <v>247</v>
      </c>
    </row>
    <row r="21" spans="1:26" ht="12" customHeight="1">
      <c r="Z21" s="107" t="s">
        <v>259</v>
      </c>
    </row>
    <row r="22" spans="1:26" ht="12" customHeight="1">
      <c r="Z22" s="107"/>
    </row>
    <row r="23" spans="1:26" ht="12" customHeight="1">
      <c r="A23" s="86"/>
      <c r="B23" s="86"/>
      <c r="C23" s="86"/>
      <c r="D23" s="86" t="s">
        <v>49</v>
      </c>
      <c r="E23" s="86"/>
      <c r="F23" s="86"/>
      <c r="G23" s="86"/>
      <c r="H23" s="86"/>
      <c r="K23" s="86"/>
      <c r="L23" s="86"/>
      <c r="M23" s="86"/>
      <c r="N23" s="86"/>
      <c r="O23" s="86"/>
      <c r="P23" s="86"/>
      <c r="Q23" s="86"/>
      <c r="R23" s="86"/>
    </row>
    <row r="24" spans="1:26" ht="13.15" customHeight="1">
      <c r="A24" s="86"/>
      <c r="B24" s="86"/>
      <c r="C24" s="86"/>
      <c r="D24" s="86"/>
      <c r="E24" s="86"/>
      <c r="F24" s="86"/>
      <c r="G24" s="86"/>
      <c r="H24" s="86"/>
      <c r="I24" s="86"/>
      <c r="J24" s="86"/>
      <c r="K24" s="86"/>
      <c r="L24" s="86"/>
      <c r="M24" s="86"/>
      <c r="N24" s="86"/>
      <c r="O24" s="86"/>
      <c r="P24" s="86"/>
      <c r="Q24" s="86"/>
      <c r="R24" s="86"/>
    </row>
    <row r="25" spans="1:26" s="96" customFormat="1" ht="12" customHeight="1">
      <c r="D25" s="96" t="s">
        <v>51</v>
      </c>
      <c r="E25" s="96" t="s">
        <v>50</v>
      </c>
    </row>
    <row r="26" spans="1:26" s="96" customFormat="1" ht="12" customHeight="1"/>
    <row r="27" spans="1:26" s="96" customFormat="1" ht="12" customHeight="1">
      <c r="D27" s="96" t="s">
        <v>51</v>
      </c>
      <c r="E27" s="96" t="s">
        <v>54</v>
      </c>
      <c r="K27" s="96" t="s">
        <v>55</v>
      </c>
    </row>
    <row r="28" spans="1:26" s="96" customFormat="1" ht="12" customHeight="1">
      <c r="K28" s="96" t="s">
        <v>56</v>
      </c>
    </row>
    <row r="29" spans="1:26" s="96" customFormat="1" ht="12" customHeight="1"/>
    <row r="30" spans="1:26" s="96" customFormat="1" ht="12" customHeight="1"/>
    <row r="31" spans="1:26" s="96" customFormat="1" ht="12" customHeight="1">
      <c r="C31" s="97"/>
      <c r="E31" s="86"/>
      <c r="F31" s="86"/>
      <c r="G31" s="86"/>
      <c r="H31" s="86"/>
      <c r="I31" s="86"/>
      <c r="J31" s="86"/>
      <c r="K31" s="86"/>
      <c r="L31" s="86"/>
      <c r="M31" s="86"/>
      <c r="N31" s="86"/>
      <c r="O31" s="86"/>
      <c r="P31" s="86"/>
      <c r="Q31" s="86"/>
      <c r="R31" s="86"/>
      <c r="S31" s="86"/>
      <c r="T31" s="86"/>
    </row>
    <row r="32" spans="1:26" s="96" customFormat="1" ht="12" customHeight="1">
      <c r="C32" s="97"/>
      <c r="E32" s="86"/>
      <c r="F32" s="86"/>
      <c r="G32" s="86"/>
      <c r="H32" s="86"/>
      <c r="I32" s="86"/>
      <c r="J32" s="86"/>
      <c r="K32" s="86"/>
      <c r="L32" s="86"/>
      <c r="M32" s="86"/>
      <c r="N32" s="86"/>
      <c r="O32" s="86"/>
      <c r="P32" s="86"/>
      <c r="Q32" s="86"/>
      <c r="R32" s="86"/>
      <c r="S32" s="86"/>
      <c r="T32" s="86"/>
    </row>
    <row r="33" spans="1:29" s="96" customFormat="1" ht="12" customHeight="1">
      <c r="C33" s="97"/>
      <c r="E33" s="86"/>
      <c r="F33" s="86"/>
      <c r="G33" s="86"/>
      <c r="H33" s="86"/>
      <c r="I33" s="86"/>
      <c r="J33" s="86"/>
      <c r="K33" s="86"/>
      <c r="L33" s="86"/>
      <c r="M33" s="86"/>
      <c r="N33" s="86"/>
      <c r="O33" s="86"/>
      <c r="P33" s="86"/>
      <c r="Q33" s="86"/>
      <c r="R33" s="86"/>
      <c r="S33" s="86"/>
      <c r="T33" s="86"/>
    </row>
    <row r="34" spans="1:29" s="96" customFormat="1" ht="12" customHeight="1"/>
    <row r="35" spans="1:29">
      <c r="A35" s="86"/>
      <c r="B35" s="96"/>
      <c r="C35" s="98"/>
      <c r="S35" s="87"/>
    </row>
    <row r="36" spans="1:29" s="96" customFormat="1" ht="12" customHeight="1"/>
    <row r="37" spans="1:29" s="96" customFormat="1" ht="12" customHeight="1"/>
    <row r="38" spans="1:29" ht="12" customHeight="1">
      <c r="A38" s="86"/>
      <c r="B38" s="96"/>
      <c r="C38" s="96"/>
      <c r="D38" s="86"/>
      <c r="E38" s="86"/>
      <c r="F38" s="86"/>
      <c r="G38" s="86"/>
      <c r="H38" s="86"/>
      <c r="I38" s="86"/>
      <c r="J38" s="86"/>
      <c r="K38" s="86"/>
      <c r="L38" s="86"/>
      <c r="M38" s="86"/>
      <c r="N38" s="86"/>
      <c r="O38" s="86"/>
      <c r="P38" s="86"/>
      <c r="Q38" s="86"/>
      <c r="R38" s="86"/>
    </row>
    <row r="39" spans="1:29" ht="12" customHeight="1">
      <c r="A39" s="86"/>
      <c r="B39" s="86"/>
      <c r="D39" s="86"/>
      <c r="E39" s="86"/>
      <c r="F39" s="86"/>
      <c r="G39" s="86"/>
      <c r="H39" s="86"/>
      <c r="I39" s="86"/>
      <c r="J39" s="86"/>
      <c r="K39" s="86"/>
      <c r="L39" s="86"/>
      <c r="M39" s="86"/>
      <c r="N39" s="86"/>
      <c r="O39" s="86"/>
      <c r="P39" s="86"/>
      <c r="Q39" s="86"/>
      <c r="R39" s="86"/>
    </row>
    <row r="40" spans="1:29" ht="12" customHeight="1">
      <c r="A40" s="86"/>
      <c r="B40" s="101" t="s">
        <v>248</v>
      </c>
      <c r="C40" s="101"/>
      <c r="D40" s="105" t="s">
        <v>249</v>
      </c>
      <c r="E40" s="101"/>
      <c r="F40" s="101"/>
      <c r="G40" s="101"/>
      <c r="H40" s="101"/>
      <c r="I40" s="101"/>
      <c r="J40" s="101"/>
      <c r="K40" s="101"/>
      <c r="L40" s="101"/>
      <c r="M40" s="101"/>
      <c r="N40" s="101"/>
      <c r="O40" s="101"/>
      <c r="P40" s="101"/>
      <c r="Q40" s="101"/>
      <c r="R40" s="101"/>
      <c r="S40" s="101"/>
      <c r="T40" s="101"/>
      <c r="U40" s="101"/>
      <c r="V40" s="101"/>
      <c r="W40" s="101"/>
      <c r="X40" s="101"/>
      <c r="Y40" s="101"/>
      <c r="Z40" s="101"/>
    </row>
    <row r="41" spans="1:29">
      <c r="A41" s="86"/>
      <c r="B41" s="86"/>
      <c r="C41" s="99" t="s">
        <v>203</v>
      </c>
      <c r="D41" s="86"/>
      <c r="E41" s="96"/>
      <c r="F41" s="96"/>
      <c r="G41" s="96"/>
      <c r="H41" s="96"/>
      <c r="I41" s="96"/>
      <c r="J41" s="96"/>
      <c r="K41" s="96"/>
      <c r="L41" s="96"/>
      <c r="M41" s="96"/>
      <c r="N41" s="96"/>
      <c r="O41" s="96"/>
      <c r="P41" s="96"/>
      <c r="Q41" s="96"/>
      <c r="R41" s="96"/>
      <c r="S41" s="96"/>
      <c r="T41" s="96"/>
      <c r="U41" s="96"/>
      <c r="V41" s="96"/>
      <c r="W41" s="96"/>
      <c r="X41" s="96"/>
      <c r="Y41" s="96"/>
      <c r="Z41" s="96"/>
    </row>
    <row r="42" spans="1:29">
      <c r="A42" s="86"/>
      <c r="B42" s="86"/>
      <c r="C42" s="100" t="s">
        <v>250</v>
      </c>
      <c r="D42" s="96" t="s">
        <v>251</v>
      </c>
      <c r="E42" s="96"/>
      <c r="F42" s="86"/>
      <c r="G42" s="96"/>
      <c r="H42" s="96"/>
      <c r="I42" s="96"/>
      <c r="J42" s="96"/>
      <c r="K42" s="96"/>
      <c r="L42" s="96"/>
      <c r="M42" s="96"/>
      <c r="N42" s="96"/>
      <c r="O42" s="96"/>
      <c r="P42" s="96"/>
      <c r="Q42" s="96"/>
      <c r="R42" s="96"/>
      <c r="S42" s="96"/>
      <c r="T42" s="96"/>
      <c r="U42" s="96"/>
      <c r="V42" s="96"/>
      <c r="W42" s="96"/>
      <c r="X42" s="96"/>
      <c r="Y42" s="96"/>
      <c r="Z42" s="96"/>
    </row>
    <row r="43" spans="1:29">
      <c r="A43" s="86"/>
      <c r="B43" s="86"/>
      <c r="C43" s="100" t="s">
        <v>204</v>
      </c>
      <c r="D43" s="96" t="s">
        <v>252</v>
      </c>
      <c r="E43" s="96"/>
      <c r="F43" s="86"/>
      <c r="G43" s="96"/>
      <c r="H43" s="96"/>
      <c r="I43" s="96"/>
      <c r="J43" s="96"/>
      <c r="K43" s="96"/>
      <c r="L43" s="96"/>
      <c r="M43" s="96"/>
      <c r="N43" s="96"/>
      <c r="O43" s="96"/>
      <c r="P43" s="96"/>
      <c r="Q43" s="96"/>
      <c r="R43" s="96"/>
      <c r="S43" s="96"/>
      <c r="T43" s="96"/>
      <c r="U43" s="96"/>
      <c r="V43" s="96"/>
      <c r="W43" s="96"/>
      <c r="X43" s="96"/>
      <c r="Y43" s="96"/>
      <c r="Z43" s="96"/>
      <c r="AA43" s="96"/>
      <c r="AB43" s="96"/>
      <c r="AC43" s="96"/>
    </row>
    <row r="44" spans="1:29">
      <c r="A44" s="86"/>
      <c r="B44" s="86"/>
      <c r="C44" s="96"/>
      <c r="D44" s="96" t="s">
        <v>253</v>
      </c>
      <c r="E44" s="96"/>
      <c r="F44" s="86"/>
      <c r="G44" s="96"/>
      <c r="H44" s="96"/>
      <c r="I44" s="96"/>
      <c r="J44" s="96"/>
      <c r="K44" s="96"/>
      <c r="L44" s="96"/>
      <c r="M44" s="96"/>
      <c r="N44" s="96"/>
      <c r="O44" s="96"/>
      <c r="P44" s="96"/>
      <c r="Q44" s="96"/>
      <c r="R44" s="96"/>
      <c r="S44" s="96"/>
      <c r="T44" s="96"/>
      <c r="U44" s="96"/>
      <c r="V44" s="96"/>
      <c r="W44" s="96"/>
      <c r="X44" s="96"/>
      <c r="Y44" s="96"/>
      <c r="Z44" s="96"/>
      <c r="AA44" s="96"/>
      <c r="AB44" s="96"/>
      <c r="AC44" s="96"/>
    </row>
    <row r="45" spans="1:29">
      <c r="A45" s="86"/>
      <c r="B45" s="86"/>
      <c r="C45" s="100" t="s">
        <v>205</v>
      </c>
      <c r="D45" s="96" t="s">
        <v>206</v>
      </c>
      <c r="E45" s="96"/>
      <c r="F45" s="86"/>
      <c r="G45" s="96"/>
      <c r="H45" s="96"/>
      <c r="I45" s="96"/>
      <c r="J45" s="96"/>
      <c r="K45" s="96"/>
      <c r="L45" s="96"/>
      <c r="M45" s="96"/>
      <c r="N45" s="96"/>
      <c r="O45" s="96"/>
      <c r="P45" s="96"/>
      <c r="Q45" s="96"/>
      <c r="R45" s="96"/>
      <c r="S45" s="96"/>
      <c r="T45" s="96"/>
      <c r="U45" s="96"/>
      <c r="V45" s="96"/>
      <c r="W45" s="96"/>
      <c r="X45" s="96"/>
      <c r="Y45" s="96"/>
      <c r="Z45" s="96"/>
      <c r="AA45" s="96"/>
      <c r="AB45" s="96"/>
      <c r="AC45" s="96"/>
    </row>
    <row r="46" spans="1:29">
      <c r="A46" s="86"/>
      <c r="B46" s="8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row>
    <row r="47" spans="1:29">
      <c r="A47" s="86"/>
      <c r="B47" s="86"/>
      <c r="C47" s="96" t="s">
        <v>210</v>
      </c>
      <c r="D47" s="8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row>
    <row r="48" spans="1:29">
      <c r="A48" s="86"/>
      <c r="B48" s="86"/>
      <c r="C48" s="99" t="s">
        <v>250</v>
      </c>
      <c r="D48" s="96" t="s">
        <v>254</v>
      </c>
      <c r="E48" s="96"/>
      <c r="F48" s="86"/>
      <c r="G48" s="96"/>
      <c r="H48" s="96"/>
      <c r="I48" s="96"/>
      <c r="J48" s="96"/>
      <c r="K48" s="96"/>
      <c r="L48" s="96"/>
      <c r="M48" s="96"/>
      <c r="N48" s="96"/>
      <c r="O48" s="96"/>
      <c r="P48" s="96"/>
      <c r="Q48" s="96"/>
      <c r="R48" s="96"/>
      <c r="S48" s="96"/>
      <c r="T48" s="96"/>
      <c r="U48" s="96"/>
      <c r="V48" s="96"/>
      <c r="W48" s="96"/>
      <c r="X48" s="96"/>
      <c r="Y48" s="96"/>
      <c r="Z48" s="96"/>
      <c r="AA48" s="96"/>
    </row>
    <row r="49" spans="1:29">
      <c r="A49" s="86"/>
      <c r="B49" s="86"/>
      <c r="C49" s="99" t="s">
        <v>255</v>
      </c>
      <c r="D49" s="96" t="s">
        <v>256</v>
      </c>
      <c r="E49" s="96"/>
      <c r="F49" s="86"/>
      <c r="G49" s="96"/>
      <c r="H49" s="96"/>
      <c r="I49" s="96"/>
      <c r="J49" s="96"/>
      <c r="K49" s="96"/>
      <c r="L49" s="96"/>
      <c r="M49" s="96"/>
      <c r="N49" s="96"/>
      <c r="O49" s="96"/>
      <c r="P49" s="96"/>
      <c r="Q49" s="96"/>
      <c r="R49" s="96"/>
      <c r="S49" s="96"/>
      <c r="T49" s="96"/>
      <c r="U49" s="96"/>
      <c r="V49" s="96"/>
      <c r="W49" s="96"/>
      <c r="X49" s="96"/>
      <c r="Y49" s="96"/>
      <c r="Z49" s="96"/>
      <c r="AA49" s="96"/>
      <c r="AB49" s="96"/>
      <c r="AC49" s="96"/>
    </row>
    <row r="50" spans="1:29">
      <c r="A50" s="86"/>
      <c r="B50" s="86"/>
      <c r="C50" s="99"/>
      <c r="D50" s="96"/>
      <c r="E50" s="96"/>
      <c r="F50" s="96"/>
      <c r="G50" s="96"/>
      <c r="H50" s="96"/>
      <c r="I50" s="96"/>
      <c r="J50" s="96"/>
      <c r="K50" s="96"/>
      <c r="L50" s="96"/>
      <c r="M50" s="96"/>
      <c r="N50" s="96"/>
      <c r="O50" s="96"/>
      <c r="P50" s="96"/>
      <c r="Q50" s="96"/>
      <c r="R50" s="96"/>
      <c r="S50" s="96"/>
      <c r="T50" s="96"/>
      <c r="U50" s="96"/>
      <c r="V50" s="96"/>
      <c r="W50" s="96"/>
      <c r="X50" s="96"/>
      <c r="Y50" s="96"/>
      <c r="AA50" s="96"/>
      <c r="AB50" s="96"/>
      <c r="AC50" s="96"/>
    </row>
    <row r="51" spans="1:29">
      <c r="A51" s="86"/>
      <c r="B51" s="86"/>
      <c r="C51" s="96" t="s">
        <v>209</v>
      </c>
      <c r="D51" s="86"/>
      <c r="E51" s="96"/>
      <c r="F51" s="96"/>
      <c r="G51" s="96"/>
      <c r="H51" s="96"/>
      <c r="I51" s="96"/>
      <c r="J51" s="96"/>
      <c r="K51" s="96"/>
      <c r="L51" s="96"/>
      <c r="M51" s="96"/>
      <c r="N51" s="96"/>
      <c r="O51" s="96"/>
      <c r="P51" s="96"/>
      <c r="Q51" s="96"/>
      <c r="R51" s="96"/>
      <c r="S51" s="96"/>
      <c r="T51" s="96"/>
      <c r="U51" s="96"/>
      <c r="V51" s="96"/>
      <c r="W51" s="96"/>
      <c r="X51" s="96"/>
      <c r="Y51" s="96"/>
      <c r="AA51" s="96"/>
      <c r="AB51" s="96"/>
      <c r="AC51" s="96"/>
    </row>
    <row r="52" spans="1:29">
      <c r="A52" s="86"/>
      <c r="B52" s="86"/>
      <c r="C52" s="96" t="s">
        <v>211</v>
      </c>
      <c r="D52" s="96"/>
      <c r="E52" s="86"/>
      <c r="F52" s="96"/>
      <c r="G52" s="96"/>
      <c r="H52" s="96"/>
      <c r="I52" s="96"/>
      <c r="J52" s="96"/>
      <c r="K52" s="96"/>
      <c r="L52" s="96"/>
      <c r="M52" s="96"/>
      <c r="N52" s="96"/>
      <c r="O52" s="96"/>
      <c r="P52" s="96"/>
      <c r="Q52" s="96"/>
      <c r="R52" s="96"/>
      <c r="S52" s="96"/>
      <c r="T52" s="96"/>
      <c r="U52" s="96"/>
      <c r="V52" s="96"/>
      <c r="W52" s="96"/>
      <c r="X52" s="96"/>
      <c r="Y52" s="96"/>
      <c r="Z52" s="96"/>
      <c r="AA52" s="96"/>
      <c r="AB52" s="96"/>
      <c r="AC52" s="96"/>
    </row>
    <row r="53" spans="1:29">
      <c r="A53" s="86"/>
      <c r="B53" s="86"/>
      <c r="C53" s="96" t="s">
        <v>212</v>
      </c>
      <c r="D53" s="96"/>
      <c r="E53" s="86"/>
      <c r="F53" s="96"/>
      <c r="G53" s="96"/>
      <c r="H53" s="96"/>
      <c r="I53" s="96"/>
      <c r="J53" s="96"/>
      <c r="K53" s="96"/>
      <c r="L53" s="96"/>
      <c r="M53" s="96"/>
      <c r="N53" s="96"/>
      <c r="O53" s="96"/>
      <c r="P53" s="96"/>
      <c r="Q53" s="96"/>
      <c r="R53" s="96"/>
      <c r="S53" s="96"/>
      <c r="T53" s="96"/>
      <c r="U53" s="96"/>
      <c r="V53" s="96"/>
      <c r="W53" s="96"/>
      <c r="X53" s="96"/>
      <c r="Y53" s="96"/>
      <c r="Z53" s="96"/>
      <c r="AA53" s="96"/>
    </row>
    <row r="54" spans="1:29">
      <c r="A54" s="86"/>
      <c r="B54" s="86"/>
      <c r="E54" s="96"/>
      <c r="F54" s="96"/>
      <c r="G54" s="96"/>
      <c r="H54" s="96"/>
      <c r="I54" s="96"/>
      <c r="J54" s="96"/>
      <c r="K54" s="96"/>
      <c r="L54" s="84" t="s">
        <v>213</v>
      </c>
      <c r="N54" s="96"/>
      <c r="O54" s="96"/>
      <c r="P54" s="96"/>
      <c r="Q54" s="96"/>
      <c r="R54" s="96"/>
      <c r="S54" s="96"/>
      <c r="T54" s="96"/>
      <c r="U54" s="96"/>
      <c r="V54" s="96"/>
      <c r="W54" s="96"/>
      <c r="X54" s="96"/>
      <c r="Y54" s="96"/>
      <c r="Z54" s="96"/>
      <c r="AA54" s="96"/>
    </row>
    <row r="55" spans="1:29">
      <c r="A55" s="86"/>
      <c r="B55" s="86"/>
      <c r="E55" s="96"/>
      <c r="F55" s="96"/>
      <c r="G55" s="96"/>
      <c r="H55" s="96"/>
      <c r="I55" s="96"/>
      <c r="J55" s="96"/>
      <c r="K55" s="96"/>
      <c r="L55" s="84" t="s">
        <v>214</v>
      </c>
      <c r="N55" s="96"/>
      <c r="O55" s="96"/>
      <c r="P55" s="96"/>
      <c r="Q55" s="96"/>
      <c r="R55" s="96"/>
      <c r="S55" s="96"/>
      <c r="T55" s="96"/>
      <c r="U55" s="96"/>
      <c r="V55" s="96"/>
      <c r="W55" s="96"/>
      <c r="X55" s="96"/>
      <c r="Y55" s="96"/>
      <c r="Z55" s="96"/>
      <c r="AA55" s="96"/>
    </row>
    <row r="56" spans="1:29">
      <c r="A56" s="86"/>
      <c r="B56" s="86"/>
      <c r="C56" s="86"/>
      <c r="D56" s="86"/>
      <c r="E56" s="86"/>
      <c r="F56" s="86"/>
      <c r="G56" s="86"/>
      <c r="H56" s="86"/>
      <c r="I56" s="86"/>
      <c r="J56" s="86"/>
      <c r="K56" s="86"/>
      <c r="L56" s="86"/>
      <c r="M56" s="86"/>
      <c r="N56" s="86"/>
      <c r="O56" s="86"/>
      <c r="P56" s="86"/>
      <c r="Q56" s="86"/>
      <c r="R56" s="86"/>
      <c r="Z56" s="96"/>
      <c r="AA56" s="96"/>
    </row>
    <row r="57" spans="1:29">
      <c r="A57" s="86"/>
      <c r="B57" s="86"/>
      <c r="C57" s="86"/>
      <c r="D57" s="86"/>
      <c r="E57" s="86"/>
      <c r="F57" s="86"/>
      <c r="G57" s="86"/>
      <c r="H57" s="86"/>
      <c r="I57" s="86"/>
      <c r="J57" s="86"/>
      <c r="K57" s="86"/>
      <c r="L57" s="86"/>
      <c r="M57" s="86"/>
      <c r="N57" s="86"/>
      <c r="O57" s="86"/>
      <c r="P57" s="86"/>
      <c r="Q57" s="86"/>
      <c r="R57" s="86"/>
      <c r="Z57" s="96"/>
      <c r="AA57" s="96"/>
    </row>
    <row r="58" spans="1:29">
      <c r="A58" s="86"/>
      <c r="B58" s="86"/>
      <c r="C58" s="96"/>
      <c r="D58" s="96"/>
      <c r="E58" s="96"/>
      <c r="F58" s="96"/>
      <c r="G58" s="96"/>
      <c r="H58" s="96"/>
      <c r="I58" s="96"/>
      <c r="J58" s="96"/>
      <c r="K58" s="96"/>
      <c r="L58" s="96"/>
      <c r="M58" s="96"/>
      <c r="N58" s="96"/>
      <c r="O58" s="96"/>
      <c r="P58" s="96"/>
      <c r="Q58" s="96"/>
      <c r="R58" s="96"/>
      <c r="S58" s="96"/>
      <c r="T58" s="96"/>
      <c r="U58" s="96"/>
      <c r="V58" s="96"/>
      <c r="W58" s="96"/>
      <c r="X58" s="96"/>
      <c r="Y58" s="96"/>
      <c r="Z58" s="96"/>
      <c r="AA58" s="96"/>
    </row>
    <row r="59" spans="1:29">
      <c r="A59" s="86"/>
      <c r="B59" s="86"/>
      <c r="C59" s="96"/>
      <c r="D59" s="96"/>
      <c r="E59" s="96"/>
      <c r="F59" s="96"/>
      <c r="G59" s="96"/>
      <c r="H59" s="96"/>
      <c r="I59" s="96"/>
      <c r="J59" s="96"/>
      <c r="K59" s="96"/>
      <c r="L59" s="96"/>
      <c r="M59" s="96"/>
      <c r="N59" s="96"/>
      <c r="O59" s="96"/>
      <c r="P59" s="96"/>
      <c r="Q59" s="96"/>
      <c r="R59" s="96"/>
      <c r="S59" s="96"/>
      <c r="T59" s="96"/>
      <c r="U59" s="96"/>
      <c r="V59" s="96"/>
      <c r="W59" s="96"/>
      <c r="X59" s="96"/>
      <c r="Y59" s="96"/>
      <c r="Z59" s="96"/>
      <c r="AA59" s="96"/>
    </row>
    <row r="60" spans="1:29">
      <c r="A60" s="86"/>
      <c r="B60" s="86"/>
      <c r="C60" s="96"/>
      <c r="D60" s="96"/>
      <c r="E60" s="96"/>
      <c r="F60" s="96"/>
      <c r="G60" s="96"/>
      <c r="H60" s="96"/>
      <c r="I60" s="96"/>
      <c r="J60" s="96"/>
      <c r="K60" s="96"/>
      <c r="L60" s="96"/>
      <c r="M60" s="96"/>
      <c r="N60" s="96"/>
      <c r="O60" s="96"/>
      <c r="P60" s="96"/>
      <c r="Q60" s="96"/>
      <c r="R60" s="96"/>
      <c r="S60" s="96"/>
      <c r="T60" s="96"/>
      <c r="U60" s="96"/>
      <c r="V60" s="96"/>
      <c r="W60" s="96"/>
      <c r="X60" s="96"/>
      <c r="Y60" s="96"/>
      <c r="Z60" s="96"/>
      <c r="AA60" s="96"/>
    </row>
    <row r="61" spans="1:29">
      <c r="A61" s="86"/>
      <c r="B61" s="86"/>
      <c r="C61" s="96"/>
      <c r="D61" s="96"/>
      <c r="E61" s="96"/>
      <c r="F61" s="96"/>
      <c r="G61" s="96"/>
      <c r="H61" s="96"/>
      <c r="I61" s="96"/>
      <c r="J61" s="96"/>
      <c r="K61" s="96"/>
      <c r="L61" s="96"/>
      <c r="M61" s="96"/>
      <c r="N61" s="96"/>
      <c r="O61" s="96"/>
      <c r="P61" s="96"/>
      <c r="Q61" s="96"/>
      <c r="R61" s="96"/>
      <c r="S61" s="96"/>
      <c r="T61" s="96"/>
      <c r="U61" s="96"/>
      <c r="V61" s="96"/>
      <c r="W61" s="96"/>
      <c r="X61" s="96"/>
      <c r="Y61" s="96"/>
      <c r="Z61" s="96"/>
      <c r="AA61" s="96"/>
    </row>
    <row r="62" spans="1:29">
      <c r="A62" s="86"/>
      <c r="B62" s="86"/>
      <c r="C62" s="86"/>
      <c r="D62" s="86"/>
      <c r="E62" s="86"/>
      <c r="F62" s="86"/>
      <c r="G62" s="86"/>
      <c r="H62" s="86"/>
      <c r="I62" s="86"/>
      <c r="J62" s="86"/>
      <c r="K62" s="86"/>
      <c r="L62" s="86"/>
      <c r="M62" s="86"/>
      <c r="N62" s="86"/>
      <c r="O62" s="86"/>
      <c r="P62" s="86"/>
      <c r="Q62" s="86"/>
      <c r="R62" s="86"/>
    </row>
    <row r="63" spans="1:29">
      <c r="A63" s="86"/>
      <c r="B63" s="86"/>
      <c r="C63" s="86"/>
      <c r="D63" s="86"/>
      <c r="E63" s="86"/>
      <c r="F63" s="86"/>
      <c r="G63" s="86"/>
      <c r="H63" s="86"/>
      <c r="I63" s="86"/>
      <c r="J63" s="86"/>
      <c r="K63" s="86"/>
      <c r="L63" s="86"/>
      <c r="M63" s="86"/>
      <c r="N63" s="86"/>
      <c r="O63" s="86"/>
      <c r="P63" s="86"/>
      <c r="Q63" s="86"/>
      <c r="R63" s="86"/>
    </row>
    <row r="64" spans="1:29">
      <c r="A64" s="86"/>
      <c r="B64" s="86"/>
      <c r="C64" s="86"/>
      <c r="D64" s="86"/>
      <c r="E64" s="86"/>
      <c r="F64" s="86"/>
      <c r="G64" s="86"/>
      <c r="H64" s="86"/>
      <c r="I64" s="86"/>
      <c r="J64" s="86"/>
      <c r="K64" s="86"/>
      <c r="L64" s="86"/>
      <c r="M64" s="86"/>
      <c r="N64" s="86"/>
      <c r="O64" s="86"/>
      <c r="P64" s="86"/>
      <c r="Q64" s="86"/>
      <c r="R64" s="86"/>
    </row>
    <row r="65" s="86" customFormat="1"/>
    <row r="66" s="86" customFormat="1"/>
    <row r="67" s="86" customFormat="1"/>
    <row r="68" s="86" customFormat="1"/>
    <row r="69" s="86" customFormat="1"/>
    <row r="70" s="86" customFormat="1"/>
    <row r="71" s="86" customFormat="1"/>
    <row r="72" s="86" customFormat="1"/>
    <row r="73" s="86" customFormat="1"/>
    <row r="74" s="86" customFormat="1"/>
    <row r="75" s="86" customFormat="1"/>
    <row r="76" s="86" customFormat="1"/>
    <row r="77" s="86" customFormat="1"/>
    <row r="78" s="86" customFormat="1"/>
    <row r="79" s="86" customFormat="1"/>
    <row r="80" s="86" customFormat="1"/>
    <row r="81" s="86" customFormat="1"/>
    <row r="82" s="86" customFormat="1"/>
    <row r="83" s="86" customFormat="1"/>
    <row r="84" s="86" customFormat="1"/>
    <row r="85" s="86" customFormat="1"/>
    <row r="86" s="86" customFormat="1"/>
    <row r="87" s="86" customFormat="1"/>
    <row r="88" s="86" customFormat="1"/>
    <row r="89" s="86" customFormat="1"/>
    <row r="90" s="86" customFormat="1"/>
    <row r="91" s="86" customFormat="1"/>
    <row r="92" s="86" customFormat="1"/>
    <row r="93" s="86" customFormat="1"/>
    <row r="94" s="86" customFormat="1"/>
    <row r="95" s="86" customFormat="1"/>
    <row r="96" s="86" customFormat="1"/>
    <row r="97" s="86" customFormat="1"/>
    <row r="98" s="86" customFormat="1"/>
    <row r="99" s="86" customFormat="1"/>
    <row r="100" s="86" customFormat="1"/>
    <row r="101" s="86" customFormat="1"/>
    <row r="102" s="86" customFormat="1"/>
    <row r="103" s="86" customFormat="1"/>
    <row r="104" s="86" customFormat="1"/>
    <row r="105" s="86" customFormat="1"/>
    <row r="106" s="86" customFormat="1"/>
    <row r="107" s="86" customFormat="1"/>
    <row r="108" s="86" customFormat="1"/>
    <row r="109" s="86" customFormat="1"/>
    <row r="110" s="86" customFormat="1"/>
    <row r="111" s="86" customFormat="1"/>
    <row r="112" s="86" customFormat="1"/>
    <row r="113" s="86" customFormat="1"/>
    <row r="114" s="86" customFormat="1"/>
    <row r="115" s="86" customFormat="1"/>
    <row r="116" s="86" customFormat="1"/>
    <row r="117" s="86" customFormat="1"/>
    <row r="118" s="86" customFormat="1"/>
    <row r="119" s="86" customFormat="1"/>
    <row r="120" s="86" customFormat="1"/>
    <row r="121" s="86" customFormat="1"/>
    <row r="122" s="86" customFormat="1"/>
    <row r="123" s="86" customFormat="1"/>
    <row r="124" s="86" customFormat="1"/>
    <row r="125" s="86" customFormat="1"/>
    <row r="126" s="86" customFormat="1"/>
    <row r="127" s="86" customFormat="1"/>
    <row r="128" s="86" customFormat="1"/>
    <row r="129" s="86" customFormat="1"/>
    <row r="130" s="86" customFormat="1"/>
    <row r="131" s="86" customFormat="1"/>
    <row r="132" s="86" customFormat="1"/>
    <row r="133" s="86" customFormat="1"/>
    <row r="134" s="86" customFormat="1"/>
    <row r="135" s="86" customFormat="1"/>
    <row r="136" s="86" customFormat="1"/>
    <row r="137" s="86" customFormat="1"/>
    <row r="138" s="86" customFormat="1"/>
    <row r="139" s="86" customFormat="1"/>
    <row r="140" s="86" customFormat="1"/>
    <row r="141" s="86" customFormat="1"/>
    <row r="142" s="86" customFormat="1"/>
    <row r="143" s="86" customFormat="1"/>
    <row r="144" s="86" customFormat="1"/>
    <row r="145" s="86" customFormat="1"/>
    <row r="146" s="86" customFormat="1"/>
    <row r="147" s="86" customFormat="1"/>
    <row r="148" s="86" customFormat="1"/>
    <row r="149" s="86" customFormat="1"/>
    <row r="150" s="86" customFormat="1"/>
    <row r="151" s="86" customFormat="1"/>
    <row r="152" s="86" customFormat="1"/>
    <row r="153" s="86" customFormat="1"/>
    <row r="154" s="86" customFormat="1"/>
    <row r="155" s="86" customFormat="1"/>
    <row r="156" s="86" customFormat="1"/>
    <row r="157" s="86" customFormat="1"/>
    <row r="158" s="86" customFormat="1"/>
    <row r="159" s="86" customFormat="1"/>
    <row r="160" s="86" customFormat="1"/>
    <row r="161" s="86" customFormat="1"/>
    <row r="162" s="86" customFormat="1"/>
    <row r="163" s="86" customFormat="1"/>
    <row r="164" s="86" customFormat="1"/>
    <row r="165" s="86" customFormat="1"/>
    <row r="166" s="86" customFormat="1"/>
    <row r="167" s="86" customFormat="1"/>
    <row r="168" s="86" customFormat="1"/>
    <row r="169" s="86" customFormat="1"/>
    <row r="170" s="86" customFormat="1"/>
    <row r="171" s="86" customFormat="1"/>
    <row r="172" s="86" customFormat="1"/>
    <row r="173" s="86" customFormat="1"/>
    <row r="174" s="86" customFormat="1"/>
    <row r="175" s="86" customFormat="1"/>
  </sheetData>
  <sheetProtection algorithmName="SHA-512" hashValue="Jg4wbewLzxRkqiDsoILe/2rTdcw7vIXROh6iMMDnbEm1ilcw6u2E/OTKR9FmFIEzcV00TOxIIlqSLihqb6CY0Q==" saltValue="8PTvKSmhUJPSH7qnWE2WBg==" spinCount="100000" sheet="1" objects="1" scenarios="1"/>
  <mergeCells count="35">
    <mergeCell ref="S1:AC1"/>
    <mergeCell ref="D7:Z8"/>
    <mergeCell ref="B10:D10"/>
    <mergeCell ref="E10:O10"/>
    <mergeCell ref="D13:H14"/>
    <mergeCell ref="I13:N13"/>
    <mergeCell ref="O13:T13"/>
    <mergeCell ref="U13:Z13"/>
    <mergeCell ref="U14:Z14"/>
    <mergeCell ref="I14:K14"/>
    <mergeCell ref="L14:N14"/>
    <mergeCell ref="O14:Q14"/>
    <mergeCell ref="R14:T14"/>
    <mergeCell ref="D18:H18"/>
    <mergeCell ref="I18:N18"/>
    <mergeCell ref="O18:T18"/>
    <mergeCell ref="U18:Z18"/>
    <mergeCell ref="U15:Z15"/>
    <mergeCell ref="D17:H17"/>
    <mergeCell ref="D15:H15"/>
    <mergeCell ref="U17:Z17"/>
    <mergeCell ref="D16:H16"/>
    <mergeCell ref="U16:Z16"/>
    <mergeCell ref="I15:K15"/>
    <mergeCell ref="I16:K16"/>
    <mergeCell ref="I17:K17"/>
    <mergeCell ref="L15:N15"/>
    <mergeCell ref="O15:Q15"/>
    <mergeCell ref="R15:T15"/>
    <mergeCell ref="L16:N16"/>
    <mergeCell ref="O16:Q16"/>
    <mergeCell ref="R16:T16"/>
    <mergeCell ref="L17:N17"/>
    <mergeCell ref="O17:Q17"/>
    <mergeCell ref="R17:T17"/>
  </mergeCells>
  <phoneticPr fontId="3"/>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20</vt:i4>
      </vt:variant>
    </vt:vector>
  </HeadingPairs>
  <TitlesOfParts>
    <vt:vector size="31" baseType="lpstr">
      <vt:lpstr>１</vt:lpstr>
      <vt:lpstr>２</vt:lpstr>
      <vt:lpstr>３</vt:lpstr>
      <vt:lpstr>4-1</vt:lpstr>
      <vt:lpstr>4-2</vt:lpstr>
      <vt:lpstr>4-3</vt:lpstr>
      <vt:lpstr>4-4</vt:lpstr>
      <vt:lpstr>4-5</vt:lpstr>
      <vt:lpstr>4-6</vt:lpstr>
      <vt:lpstr>4-7</vt:lpstr>
      <vt:lpstr>5</vt:lpstr>
      <vt:lpstr>'１'!Print_Area</vt:lpstr>
      <vt:lpstr>'３'!Print_Area</vt:lpstr>
      <vt:lpstr>'4-7'!Print_Area</vt:lpstr>
      <vt:lpstr>更新１難易度B合計件数その１</vt:lpstr>
      <vt:lpstr>更新１難易度B合計件数その２</vt:lpstr>
      <vt:lpstr>更新１難易度B術者16歳未満その１</vt:lpstr>
      <vt:lpstr>更新１難易度B術者16歳未満その２</vt:lpstr>
      <vt:lpstr>更新１難易度B術者総数その１</vt:lpstr>
      <vt:lpstr>更新１難易度B術者総数その２</vt:lpstr>
      <vt:lpstr>更新１難易度B助手16歳未満その１</vt:lpstr>
      <vt:lpstr>更新１難易度B助手総数その１</vt:lpstr>
      <vt:lpstr>更新１難易度B助手総数その２</vt:lpstr>
      <vt:lpstr>更新１難易度C合計件数その１</vt:lpstr>
      <vt:lpstr>更新１難易度C合計件数その２</vt:lpstr>
      <vt:lpstr>更新１難易度C術者16歳未満その１</vt:lpstr>
      <vt:lpstr>更新１難易度C術者16歳未満その２</vt:lpstr>
      <vt:lpstr>更新１難易度C術者総数その１</vt:lpstr>
      <vt:lpstr>更新１難易度C術者総数その２</vt:lpstr>
      <vt:lpstr>更新１難易度C助手総数その１</vt:lpstr>
      <vt:lpstr>更新１難易度C助手総数その２</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jats_20</cp:lastModifiedBy>
  <cp:lastPrinted>2022-06-22T10:39:18Z</cp:lastPrinted>
  <dcterms:created xsi:type="dcterms:W3CDTF">2003-01-06T04:04:42Z</dcterms:created>
  <dcterms:modified xsi:type="dcterms:W3CDTF">2024-06-21T02:43:35Z</dcterms:modified>
</cp:coreProperties>
</file>