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SERV1\user\☆受付・心専門医申請関係☆\3000.5 申請手引き＆HP案\2023公開版\HP掲載依頼　杏林舎様※後送分\"/>
    </mc:Choice>
  </mc:AlternateContent>
  <xr:revisionPtr revIDLastSave="0" documentId="13_ncr:1_{703E4E21-57D8-4696-9364-B33D10893C2D}" xr6:coauthVersionLast="47" xr6:coauthVersionMax="47" xr10:uidLastSave="{00000000-0000-0000-0000-000000000000}"/>
  <bookViews>
    <workbookView xWindow="3270" yWindow="15" windowWidth="18540" windowHeight="16020" xr2:uid="{00000000-000D-0000-FFFF-FFFF00000000}"/>
  </bookViews>
  <sheets>
    <sheet name="１" sheetId="44" r:id="rId1"/>
    <sheet name="２" sheetId="45" r:id="rId2"/>
    <sheet name="３" sheetId="46" r:id="rId3"/>
    <sheet name="4-1" sheetId="34" r:id="rId4"/>
    <sheet name="4-2" sheetId="35" r:id="rId5"/>
    <sheet name="4-3" sheetId="39" r:id="rId6"/>
    <sheet name="4-4" sheetId="36" r:id="rId7"/>
    <sheet name="4-5" sheetId="37" r:id="rId8"/>
    <sheet name="4-6" sheetId="29" r:id="rId9"/>
    <sheet name="4-7" sheetId="47" r:id="rId10"/>
    <sheet name="5" sheetId="48" r:id="rId11"/>
  </sheets>
  <externalReferences>
    <externalReference r:id="rId12"/>
  </externalReferences>
  <definedNames>
    <definedName name="_xlnm.Print_Area" localSheetId="0">'１'!$A$1:$AC$53</definedName>
    <definedName name="_xlnm.Print_Area" localSheetId="2">'３'!$A$1:$AB$51</definedName>
    <definedName name="_xlnm.Print_Area" localSheetId="9">'4-7'!$A$1:$S$60</definedName>
    <definedName name="更新１難易度B合計件数その１" localSheetId="0">'[1]4-2'!$AD$13:$AF$23,'[1]4-2'!$AD$25:$AF$28,'[1]4-2'!$AD$30,'[1]4-2'!$AD$32:$AF$34,'[1]4-2'!$AD$36:$AF$39</definedName>
    <definedName name="更新１難易度B合計件数その１" localSheetId="1">'[1]4-2'!$AD$13:$AF$23,'[1]4-2'!$AD$25:$AF$28,'[1]4-2'!$AD$30,'[1]4-2'!$AD$32:$AF$34,'[1]4-2'!$AD$36:$AF$39</definedName>
    <definedName name="更新１難易度B合計件数その１" localSheetId="2">'[1]4-2'!$AD$13:$AF$23,'[1]4-2'!$AD$25:$AF$28,'[1]4-2'!$AD$30,'[1]4-2'!$AD$32:$AF$34,'[1]4-2'!$AD$36:$AF$39</definedName>
    <definedName name="更新１難易度B合計件数その１" localSheetId="9">'[1]4-2'!$AD$13:$AF$23,'[1]4-2'!$AD$25:$AF$28,'[1]4-2'!$AD$30,'[1]4-2'!$AD$32:$AF$34,'[1]4-2'!$AD$36:$AF$39</definedName>
    <definedName name="更新１難易度B合計件数その１">'4-2'!$AD$16:$AF$26,'4-2'!$AD$28:$AF$31,'4-2'!$AD$33,'4-2'!$AD$35:$AF$37,'4-2'!$AD$39:$AF$43</definedName>
    <definedName name="更新１難易度B合計件数その２" localSheetId="0">'[1]4-3'!$AD$13:$AF$16,'[1]4-3'!$AD$18,'[1]4-3'!$AD$20:$AF$24,'[1]4-3'!$AD$27:$AF$32</definedName>
    <definedName name="更新１難易度B合計件数その２" localSheetId="1">'[1]4-3'!$AD$13:$AF$16,'[1]4-3'!$AD$18,'[1]4-3'!$AD$20:$AF$24,'[1]4-3'!$AD$27:$AF$32</definedName>
    <definedName name="更新１難易度B合計件数その２" localSheetId="2">'[1]4-3'!$AD$13:$AF$16,'[1]4-3'!$AD$18,'[1]4-3'!$AD$20:$AF$24,'[1]4-3'!$AD$27:$AF$32</definedName>
    <definedName name="更新１難易度B合計件数その２" localSheetId="9">'[1]4-3'!$AD$13:$AF$16,'[1]4-3'!$AD$18,'[1]4-3'!$AD$20:$AF$24,'[1]4-3'!$AD$27:$AF$32</definedName>
    <definedName name="更新１難易度B合計件数その２">'4-3'!$AD$16:$AF$19,'4-3'!$AD$21,'4-3'!$AD$23:$AF$27,'4-3'!$AD$30:$AF$35</definedName>
    <definedName name="更新１難易度B術者16歳未満その１" localSheetId="0">'[1]4-2'!$O$25:$Q$28,'[1]4-2'!$O$30,'[1]4-2'!$O$32:$Q$34,'[1]4-2'!$O$36:$Q$39</definedName>
    <definedName name="更新１難易度B術者16歳未満その１" localSheetId="1">'[1]4-2'!$O$25:$Q$28,'[1]4-2'!$O$30,'[1]4-2'!$O$32:$Q$34,'[1]4-2'!$O$36:$Q$39</definedName>
    <definedName name="更新１難易度B術者16歳未満その１" localSheetId="2">'[1]4-2'!$O$25:$Q$28,'[1]4-2'!$O$30,'[1]4-2'!$O$32:$Q$34,'[1]4-2'!$O$36:$Q$39</definedName>
    <definedName name="更新１難易度B術者16歳未満その１" localSheetId="9">'[1]4-2'!$O$25:$Q$28,'[1]4-2'!$O$30,'[1]4-2'!$O$32:$Q$34,'[1]4-2'!$O$36:$Q$39</definedName>
    <definedName name="更新１難易度B術者16歳未満その１">'4-2'!$O$28:$Q$31,'4-2'!$O$33,'4-2'!$O$35:$Q$37,'4-2'!$O$39:$Q$43</definedName>
    <definedName name="更新１難易度B術者16歳未満その２" localSheetId="0">'[1]4-3'!$O$27:$Q$32</definedName>
    <definedName name="更新１難易度B術者16歳未満その２" localSheetId="1">'[1]4-3'!$O$27:$Q$32</definedName>
    <definedName name="更新１難易度B術者16歳未満その２" localSheetId="2">'[1]4-3'!$O$27:$Q$32</definedName>
    <definedName name="更新１難易度B術者16歳未満その２" localSheetId="9">'[1]4-3'!$O$27:$Q$32</definedName>
    <definedName name="更新１難易度B術者16歳未満その２">'4-3'!$O$30:$Q$35</definedName>
    <definedName name="更新１難易度B術者総数その１" localSheetId="0">'[1]4-2'!$L$13:$N$23,'[1]4-2'!$L$25:$N$28,'[1]4-2'!$L$30,'[1]4-2'!$L$32:$N$34,'[1]4-2'!$L$36:$N$39</definedName>
    <definedName name="更新１難易度B術者総数その１" localSheetId="1">'[1]4-2'!$L$13:$N$23,'[1]4-2'!$L$25:$N$28,'[1]4-2'!$L$30,'[1]4-2'!$L$32:$N$34,'[1]4-2'!$L$36:$N$39</definedName>
    <definedName name="更新１難易度B術者総数その１" localSheetId="2">'[1]4-2'!$L$13:$N$23,'[1]4-2'!$L$25:$N$28,'[1]4-2'!$L$30,'[1]4-2'!$L$32:$N$34,'[1]4-2'!$L$36:$N$39</definedName>
    <definedName name="更新１難易度B術者総数その１" localSheetId="9">'[1]4-2'!$L$13:$N$23,'[1]4-2'!$L$25:$N$28,'[1]4-2'!$L$30,'[1]4-2'!$L$32:$N$34,'[1]4-2'!$L$36:$N$39</definedName>
    <definedName name="更新１難易度B術者総数その１">'4-2'!$L$16:$N$26,'4-2'!$L$28:$N$31,'4-2'!$L$33,'4-2'!$L$35:$N$37,'4-2'!$L$39:$N$43</definedName>
    <definedName name="更新１難易度B術者総数その２" localSheetId="0">'[1]4-3'!$L$13:$N$16,'[1]4-3'!$L$18,'[1]4-3'!$L$20:$N$24,'[1]4-3'!$L$27:$N$32</definedName>
    <definedName name="更新１難易度B術者総数その２" localSheetId="1">'[1]4-3'!$L$13:$N$16,'[1]4-3'!$L$18,'[1]4-3'!$L$20:$N$24,'[1]4-3'!$L$27:$N$32</definedName>
    <definedName name="更新１難易度B術者総数その２" localSheetId="2">'[1]4-3'!$L$13:$N$16,'[1]4-3'!$L$18,'[1]4-3'!$L$20:$N$24,'[1]4-3'!$L$27:$N$32</definedName>
    <definedName name="更新１難易度B術者総数その２" localSheetId="9">'[1]4-3'!$L$13:$N$16,'[1]4-3'!$L$18,'[1]4-3'!$L$20:$N$24,'[1]4-3'!$L$27:$N$32</definedName>
    <definedName name="更新１難易度B術者総数その２">'4-3'!$L$16:$N$19,'4-3'!$L$21,'4-3'!$L$23:$N$27,'4-3'!$L$30:$N$35</definedName>
    <definedName name="更新１難易度B助手16歳未満その１" localSheetId="0">'[1]4-2'!$X$25:$Z$28,'[1]4-2'!$X$30,'[1]4-2'!$X$32:$Z$34,'[1]4-2'!$X$36:$Z$39</definedName>
    <definedName name="更新１難易度B助手16歳未満その１" localSheetId="1">'[1]4-2'!$X$25:$Z$28,'[1]4-2'!$X$30,'[1]4-2'!$X$32:$Z$34,'[1]4-2'!$X$36:$Z$39</definedName>
    <definedName name="更新１難易度B助手16歳未満その１" localSheetId="2">'[1]4-2'!$X$25:$Z$28,'[1]4-2'!$X$30,'[1]4-2'!$X$32:$Z$34,'[1]4-2'!$X$36:$Z$39</definedName>
    <definedName name="更新１難易度B助手16歳未満その１" localSheetId="9">'[1]4-2'!$X$25:$Z$28,'[1]4-2'!$X$30,'[1]4-2'!$X$32:$Z$34,'[1]4-2'!$X$36:$Z$39</definedName>
    <definedName name="更新１難易度B助手16歳未満その１">'4-2'!$X$28:$Z$31,'4-2'!$X$33,'4-2'!$X$35:$Z$37,'4-2'!$X$39:$Z$43</definedName>
    <definedName name="更新１難易度B助手16歳未満その２" localSheetId="0">'[1]4-3'!$X$27:$Z$32</definedName>
    <definedName name="更新１難易度B助手16歳未満その２" localSheetId="1">'[1]4-3'!$X$27:$Z$32</definedName>
    <definedName name="更新１難易度B助手16歳未満その２" localSheetId="2">'[1]4-3'!$X$27:$Z$32</definedName>
    <definedName name="更新１難易度B助手16歳未満その２" localSheetId="9">'[1]4-3'!$X$27:$Z$32</definedName>
    <definedName name="更新１難易度B助手16歳未満その２">'4-3'!$X$30:$Z$35</definedName>
    <definedName name="更新１難易度B助手総数その１" localSheetId="0">'[1]4-2'!$U$13:$W$23,'[1]4-2'!$U$25:$W$28,'[1]4-2'!$U$30,'[1]4-2'!$U$32:$W$34,'[1]4-2'!$U$36:$W$39</definedName>
    <definedName name="更新１難易度B助手総数その１" localSheetId="1">'[1]4-2'!$U$13:$W$23,'[1]4-2'!$U$25:$W$28,'[1]4-2'!$U$30,'[1]4-2'!$U$32:$W$34,'[1]4-2'!$U$36:$W$39</definedName>
    <definedName name="更新１難易度B助手総数その１" localSheetId="2">'[1]4-2'!$U$13:$W$23,'[1]4-2'!$U$25:$W$28,'[1]4-2'!$U$30,'[1]4-2'!$U$32:$W$34,'[1]4-2'!$U$36:$W$39</definedName>
    <definedName name="更新１難易度B助手総数その１" localSheetId="9">'[1]4-2'!$U$13:$W$23,'[1]4-2'!$U$25:$W$28,'[1]4-2'!$U$30,'[1]4-2'!$U$32:$W$34,'[1]4-2'!$U$36:$W$39</definedName>
    <definedName name="更新１難易度B助手総数その１">'4-2'!$U$16:$W$26,'4-2'!$U$28:$W$31,'4-2'!$U$33,'4-2'!$U$35:$W$37,'4-2'!$U$39:$W$43</definedName>
    <definedName name="更新１難易度B助手総数その２" localSheetId="0">'[1]4-3'!$U$13:$W$16,'[1]4-3'!$U$18,'[1]4-3'!$U$20:$W$24,'[1]4-3'!$U$27:$W$32</definedName>
    <definedName name="更新１難易度B助手総数その２" localSheetId="1">'[1]4-3'!$U$13:$W$16,'[1]4-3'!$U$18,'[1]4-3'!$U$20:$W$24,'[1]4-3'!$U$27:$W$32</definedName>
    <definedName name="更新１難易度B助手総数その２" localSheetId="2">'[1]4-3'!$U$13:$W$16,'[1]4-3'!$U$18,'[1]4-3'!$U$20:$W$24,'[1]4-3'!$U$27:$W$32</definedName>
    <definedName name="更新１難易度B助手総数その２" localSheetId="9">'[1]4-3'!$U$13:$W$16,'[1]4-3'!$U$18,'[1]4-3'!$U$20:$W$24,'[1]4-3'!$U$27:$W$32</definedName>
    <definedName name="更新１難易度B助手総数その２">'4-3'!$U$16:$W$19,'4-3'!$U$21,'4-3'!$U$23:$W$27,'4-3'!$U$30:$W$35</definedName>
    <definedName name="更新１難易度C合計件数その１" localSheetId="0">'[1]4-4'!$AD$13:$AF$27,'[1]4-4'!$AD$29:$AF$34,'[1]4-4'!$AD$36:$AF$37,'[1]4-4'!$AD$39:$AF$41,'[1]4-4'!$AD$43:$AF$52</definedName>
    <definedName name="更新１難易度C合計件数その１" localSheetId="1">'[1]4-4'!$AD$13:$AF$27,'[1]4-4'!$AD$29:$AF$34,'[1]4-4'!$AD$36:$AF$37,'[1]4-4'!$AD$39:$AF$41,'[1]4-4'!$AD$43:$AF$52</definedName>
    <definedName name="更新１難易度C合計件数その１" localSheetId="2">'[1]4-4'!$AD$13:$AF$27,'[1]4-4'!$AD$29:$AF$34,'[1]4-4'!$AD$36:$AF$37,'[1]4-4'!$AD$39:$AF$41,'[1]4-4'!$AD$43:$AF$52</definedName>
    <definedName name="更新１難易度C合計件数その１" localSheetId="9">'[1]4-4'!$AD$13:$AF$27,'[1]4-4'!$AD$29:$AF$34,'[1]4-4'!$AD$36:$AF$37,'[1]4-4'!$AD$39:$AF$41,'[1]4-4'!$AD$43:$AF$52</definedName>
    <definedName name="更新１難易度C合計件数その１">'4-4'!$AD$16:$AF$30,'4-4'!$AD$32:$AF$37,'4-4'!$AD$39:$AF$40,'4-4'!$AD$42:$AF$45,'4-4'!$AD$47:$AF$57</definedName>
    <definedName name="更新１難易度C合計件数その２" localSheetId="0">'[1]4-5'!$AD$13:$AF$25,'[1]4-5'!$AD$27,'[1]4-5'!$AD$29:$AF$31,'[1]4-5'!$AD$34:$AF$44</definedName>
    <definedName name="更新１難易度C合計件数その２" localSheetId="1">'[1]4-5'!$AD$13:$AF$25,'[1]4-5'!$AD$27,'[1]4-5'!$AD$29:$AF$31,'[1]4-5'!$AD$34:$AF$44</definedName>
    <definedName name="更新１難易度C合計件数その２" localSheetId="2">'[1]4-5'!$AD$13:$AF$25,'[1]4-5'!$AD$27,'[1]4-5'!$AD$29:$AF$31,'[1]4-5'!$AD$34:$AF$44</definedName>
    <definedName name="更新１難易度C合計件数その２" localSheetId="9">'[1]4-5'!$AD$13:$AF$25,'[1]4-5'!$AD$27,'[1]4-5'!$AD$29:$AF$31,'[1]4-5'!$AD$34:$AF$44</definedName>
    <definedName name="更新１難易度C合計件数その２">'4-5'!$AD$16:$AF$28,'4-5'!$AD$30,'4-5'!$AD$32:$AF$34,'4-5'!$AD$37:$AF$47</definedName>
    <definedName name="更新１難易度C術者16歳未満その１" localSheetId="0">'[1]4-4'!$O$29:$Q$34,'[1]4-4'!$O$36:$Q$37,'[1]4-4'!$O$39:$Q$41,'[1]4-4'!$O$43:$Q$52</definedName>
    <definedName name="更新１難易度C術者16歳未満その１" localSheetId="1">'[1]4-4'!$O$29:$Q$34,'[1]4-4'!$O$36:$Q$37,'[1]4-4'!$O$39:$Q$41,'[1]4-4'!$O$43:$Q$52</definedName>
    <definedName name="更新１難易度C術者16歳未満その１" localSheetId="2">'[1]4-4'!$O$29:$Q$34,'[1]4-4'!$O$36:$Q$37,'[1]4-4'!$O$39:$Q$41,'[1]4-4'!$O$43:$Q$52</definedName>
    <definedName name="更新１難易度C術者16歳未満その１" localSheetId="9">'[1]4-4'!$O$29:$Q$34,'[1]4-4'!$O$36:$Q$37,'[1]4-4'!$O$39:$Q$41,'[1]4-4'!$O$43:$Q$52</definedName>
    <definedName name="更新１難易度C術者16歳未満その１">'4-4'!$O$32:$Q$37,'4-4'!$O$39:$Q$40,'4-4'!$O$42:$Q$45,'4-4'!$O$47:$Q$57</definedName>
    <definedName name="更新１難易度C術者16歳未満その２" localSheetId="0">'[1]4-5'!$O$34:$Q$44</definedName>
    <definedName name="更新１難易度C術者16歳未満その２" localSheetId="1">'[1]4-5'!$O$34:$Q$44</definedName>
    <definedName name="更新１難易度C術者16歳未満その２" localSheetId="2">'[1]4-5'!$O$34:$Q$44</definedName>
    <definedName name="更新１難易度C術者16歳未満その２" localSheetId="9">'[1]4-5'!$O$34:$Q$44</definedName>
    <definedName name="更新１難易度C術者16歳未満その２">'4-5'!$O$37:$Q$47</definedName>
    <definedName name="更新１難易度C術者総数その１" localSheetId="0">'[1]4-4'!$L$13:$N$27,'[1]4-4'!$L$29:$N$34,'[1]4-4'!$L$36:$N$37,'[1]4-4'!$L$39:$N$41,'[1]4-4'!$L$43:$N$50,'[1]4-4'!$L$51</definedName>
    <definedName name="更新１難易度C術者総数その１" localSheetId="1">'[1]4-4'!$L$13:$N$27,'[1]4-4'!$L$29:$N$34,'[1]4-4'!$L$36:$N$37,'[1]4-4'!$L$39:$N$41,'[1]4-4'!$L$43:$N$50,'[1]4-4'!$L$51</definedName>
    <definedName name="更新１難易度C術者総数その１" localSheetId="2">'[1]4-4'!$L$13:$N$27,'[1]4-4'!$L$29:$N$34,'[1]4-4'!$L$36:$N$37,'[1]4-4'!$L$39:$N$41,'[1]4-4'!$L$43:$N$50,'[1]4-4'!$L$51</definedName>
    <definedName name="更新１難易度C術者総数その１" localSheetId="9">'[1]4-4'!$L$13:$N$27,'[1]4-4'!$L$29:$N$34,'[1]4-4'!$L$36:$N$37,'[1]4-4'!$L$39:$N$41,'[1]4-4'!$L$43:$N$50,'[1]4-4'!$L$51</definedName>
    <definedName name="更新１難易度C術者総数その１">'4-4'!$L$16:$N$30,'4-4'!$L$32:$N$37,'4-4'!$L$39:$N$40,'4-4'!$L$42:$N$45,'4-4'!$L$47:$N$55,'4-4'!$L$56</definedName>
    <definedName name="更新１難易度C術者総数その２" localSheetId="0">'[1]4-5'!$L$13:$N$25,'[1]4-5'!$L$27,'[1]4-5'!$L$29:$N$31,'[1]4-5'!$L$34:$N$44</definedName>
    <definedName name="更新１難易度C術者総数その２" localSheetId="1">'[1]4-5'!$L$13:$N$25,'[1]4-5'!$L$27,'[1]4-5'!$L$29:$N$31,'[1]4-5'!$L$34:$N$44</definedName>
    <definedName name="更新１難易度C術者総数その２" localSheetId="2">'[1]4-5'!$L$13:$N$25,'[1]4-5'!$L$27,'[1]4-5'!$L$29:$N$31,'[1]4-5'!$L$34:$N$44</definedName>
    <definedName name="更新１難易度C術者総数その２" localSheetId="9">'[1]4-5'!$L$13:$N$25,'[1]4-5'!$L$27,'[1]4-5'!$L$29:$N$31,'[1]4-5'!$L$34:$N$44</definedName>
    <definedName name="更新１難易度C術者総数その２">'4-5'!$L$16:$N$28,'4-5'!$L$30,'4-5'!$L$32:$N$34,'4-5'!$L$37:$N$47</definedName>
    <definedName name="更新１難易度C助手16歳未満その１" localSheetId="0">'[1]4-4'!$X$29:$Z$34,'[1]4-4'!$X$36:$Z$37,'[1]4-4'!$X$39:$Z$41,'[1]4-4'!$X$43:$Z$52</definedName>
    <definedName name="更新１難易度C助手16歳未満その１" localSheetId="1">'[1]4-4'!$X$29:$Z$34,'[1]4-4'!$X$36:$Z$37,'[1]4-4'!$X$39:$Z$41,'[1]4-4'!$X$43:$Z$52</definedName>
    <definedName name="更新１難易度C助手16歳未満その１" localSheetId="2">'[1]4-4'!$X$29:$Z$34,'[1]4-4'!$X$36:$Z$37,'[1]4-4'!$X$39:$Z$41,'[1]4-4'!$X$43:$Z$52</definedName>
    <definedName name="更新１難易度C助手16歳未満その１" localSheetId="9">'[1]4-4'!$X$29:$Z$34,'[1]4-4'!$X$36:$Z$37,'[1]4-4'!$X$39:$Z$41,'[1]4-4'!$X$43:$Z$52</definedName>
    <definedName name="更新１難易度C助手16歳未満その１">'4-4'!$X$32:$Z$37,'4-4'!$X$39:$Z$40,'4-4'!$X$42:$Z$45,'4-4'!$X$47:$Z$57</definedName>
    <definedName name="更新１難易度C助手16歳未満その２" localSheetId="0">'[1]4-5'!$X$34:$Z$44</definedName>
    <definedName name="更新１難易度C助手16歳未満その２" localSheetId="1">'[1]4-5'!$X$34:$Z$44</definedName>
    <definedName name="更新１難易度C助手16歳未満その２" localSheetId="2">'[1]4-5'!$X$34:$Z$44</definedName>
    <definedName name="更新１難易度C助手16歳未満その２" localSheetId="9">'[1]4-5'!$X$34:$Z$44</definedName>
    <definedName name="更新１難易度C助手16歳未満その２">'4-5'!$X$37:$Z$47</definedName>
    <definedName name="更新１難易度C助手総数その１" localSheetId="0">'[1]4-4'!$U$13:$W$27,'[1]4-4'!$U$29:$W$34,'[1]4-4'!$U$36:$W$37,'[1]4-4'!$U$39:$W$41,'[1]4-4'!$U$43:$W$52</definedName>
    <definedName name="更新１難易度C助手総数その１" localSheetId="1">'[1]4-4'!$U$13:$W$27,'[1]4-4'!$U$29:$W$34,'[1]4-4'!$U$36:$W$37,'[1]4-4'!$U$39:$W$41,'[1]4-4'!$U$43:$W$52</definedName>
    <definedName name="更新１難易度C助手総数その１" localSheetId="2">'[1]4-4'!$U$13:$W$27,'[1]4-4'!$U$29:$W$34,'[1]4-4'!$U$36:$W$37,'[1]4-4'!$U$39:$W$41,'[1]4-4'!$U$43:$W$52</definedName>
    <definedName name="更新１難易度C助手総数その１" localSheetId="9">'[1]4-4'!$U$13:$W$27,'[1]4-4'!$U$29:$W$34,'[1]4-4'!$U$36:$W$37,'[1]4-4'!$U$39:$W$41,'[1]4-4'!$U$43:$W$52</definedName>
    <definedName name="更新１難易度C助手総数その１">'4-4'!$U$16:$W$30,'4-4'!$U$32:$W$37,'4-4'!$U$39:$W$40,'4-4'!$U$42:$W$45,'4-4'!$U$47:$W$57</definedName>
    <definedName name="更新１難易度C助手総数その２" localSheetId="0">'[1]4-5'!$U$13:$W$25,'[1]4-5'!$U$27,'[1]4-5'!$U$29:$W$31,'[1]4-5'!$U$34:$W$44</definedName>
    <definedName name="更新１難易度C助手総数その２" localSheetId="1">'[1]4-5'!$U$13:$W$25,'[1]4-5'!$U$27,'[1]4-5'!$U$29:$W$31,'[1]4-5'!$U$34:$W$44</definedName>
    <definedName name="更新１難易度C助手総数その２" localSheetId="2">'[1]4-5'!$U$13:$W$25,'[1]4-5'!$U$27,'[1]4-5'!$U$29:$W$31,'[1]4-5'!$U$34:$W$44</definedName>
    <definedName name="更新１難易度C助手総数その２" localSheetId="9">'[1]4-5'!$U$13:$W$25,'[1]4-5'!$U$27,'[1]4-5'!$U$29:$W$31,'[1]4-5'!$U$34:$W$44</definedName>
    <definedName name="更新１難易度C助手総数その２">'4-5'!$U$16:$W$28,'4-5'!$U$30,'4-5'!$U$32:$W$34,'4-5'!$U$37:$W$47</definedName>
  </definedNames>
  <calcPr calcId="181029"/>
</workbook>
</file>

<file path=xl/calcChain.xml><?xml version="1.0" encoding="utf-8"?>
<calcChain xmlns="http://schemas.openxmlformats.org/spreadsheetml/2006/main">
  <c r="AD44" i="36" l="1"/>
  <c r="AD42" i="35"/>
  <c r="AD53" i="36" l="1"/>
  <c r="AD52" i="36"/>
  <c r="D10" i="47" l="1"/>
  <c r="E10" i="29"/>
  <c r="E10" i="37"/>
  <c r="E10" i="36"/>
  <c r="E10" i="39"/>
  <c r="E10" i="35"/>
  <c r="E10" i="34"/>
  <c r="F7" i="46"/>
  <c r="F9" i="45"/>
  <c r="V49" i="34" l="1"/>
  <c r="U49" i="34"/>
  <c r="M49" i="34"/>
  <c r="L49" i="34"/>
  <c r="I15" i="29" s="1"/>
  <c r="O15" i="29" l="1"/>
  <c r="AD57" i="36"/>
  <c r="AD56" i="36"/>
  <c r="AD55" i="36"/>
  <c r="AD54" i="36"/>
  <c r="AD51" i="36"/>
  <c r="AD50" i="36"/>
  <c r="AD49" i="36"/>
  <c r="AD48" i="36"/>
  <c r="AD47" i="36"/>
  <c r="AD45" i="36"/>
  <c r="AD43" i="36"/>
  <c r="AD42" i="36"/>
  <c r="AD40" i="36"/>
  <c r="AD39" i="36"/>
  <c r="AD37" i="36"/>
  <c r="AD36" i="36"/>
  <c r="AD35" i="36"/>
  <c r="AD34" i="36"/>
  <c r="AD33" i="36"/>
  <c r="AD32" i="36"/>
  <c r="AD33" i="35"/>
  <c r="AD37" i="35"/>
  <c r="AD36" i="35"/>
  <c r="AD35" i="35"/>
  <c r="AD43" i="35"/>
  <c r="AD41" i="35"/>
  <c r="AD40" i="35"/>
  <c r="AD39" i="35"/>
  <c r="AD31" i="35"/>
  <c r="AD30" i="35"/>
  <c r="AD29" i="35"/>
  <c r="AD27" i="34"/>
  <c r="AD26" i="34"/>
  <c r="AD23" i="34"/>
  <c r="AD24" i="34"/>
  <c r="AD28" i="35"/>
  <c r="AD47" i="37" l="1"/>
  <c r="AD46" i="37"/>
  <c r="AD45" i="37"/>
  <c r="AD44" i="37"/>
  <c r="AD43" i="37"/>
  <c r="AD42" i="37"/>
  <c r="AD41" i="37"/>
  <c r="AD40" i="37"/>
  <c r="AD39" i="37"/>
  <c r="AD38" i="37"/>
  <c r="AD37" i="37"/>
  <c r="AD34" i="37"/>
  <c r="AD33" i="37"/>
  <c r="AD32" i="37"/>
  <c r="AD30" i="37"/>
  <c r="AD27" i="37"/>
  <c r="AD26" i="37"/>
  <c r="AD25" i="37"/>
  <c r="AD24" i="37"/>
  <c r="AD23" i="37"/>
  <c r="AD22" i="37"/>
  <c r="AD21" i="37"/>
  <c r="AD28" i="37"/>
  <c r="AD20" i="37"/>
  <c r="AD19" i="37"/>
  <c r="AD18" i="37"/>
  <c r="AD17" i="37"/>
  <c r="AD16" i="37"/>
  <c r="AD35" i="39"/>
  <c r="AD34" i="39"/>
  <c r="AD33" i="39"/>
  <c r="AD32" i="39"/>
  <c r="AD31" i="39"/>
  <c r="AD30" i="39"/>
  <c r="AD27" i="39"/>
  <c r="AD26" i="39"/>
  <c r="AD25" i="39"/>
  <c r="AD24" i="39"/>
  <c r="AD23" i="39"/>
  <c r="AD21" i="39"/>
  <c r="AD19" i="39"/>
  <c r="AD18" i="39"/>
  <c r="AD17" i="39"/>
  <c r="AD33" i="34"/>
  <c r="AD32" i="34"/>
  <c r="AD31" i="34"/>
  <c r="AD30" i="34"/>
  <c r="AD29" i="34"/>
  <c r="AD16" i="39"/>
  <c r="AD30" i="36"/>
  <c r="AD29" i="36"/>
  <c r="AD28" i="36"/>
  <c r="AD27" i="36"/>
  <c r="AD26" i="36"/>
  <c r="AD25" i="36"/>
  <c r="AD24" i="36"/>
  <c r="AD23" i="36"/>
  <c r="AD22" i="36"/>
  <c r="AD21" i="36"/>
  <c r="AD20" i="36"/>
  <c r="AD19" i="36"/>
  <c r="AD18" i="36"/>
  <c r="AD17" i="36"/>
  <c r="AD16" i="36"/>
  <c r="AD26" i="35"/>
  <c r="AD25" i="35"/>
  <c r="AD24" i="35"/>
  <c r="AD23" i="35"/>
  <c r="AD22" i="35"/>
  <c r="AD21" i="35"/>
  <c r="AD20" i="35"/>
  <c r="AD19" i="35"/>
  <c r="AD18" i="35"/>
  <c r="AD17" i="35"/>
  <c r="AD16" i="35"/>
  <c r="AD48" i="34"/>
  <c r="AD47" i="34"/>
  <c r="AD46" i="34"/>
  <c r="AD45" i="34"/>
  <c r="AD44" i="34"/>
  <c r="AD43" i="34"/>
  <c r="AD42" i="34"/>
  <c r="AD41" i="34"/>
  <c r="AD40" i="34"/>
  <c r="AD38" i="34"/>
  <c r="AD37" i="34"/>
  <c r="AD36" i="34"/>
  <c r="AD35" i="34"/>
  <c r="AD18" i="34"/>
  <c r="AD21" i="34"/>
  <c r="AD20" i="34"/>
  <c r="AD19" i="34"/>
  <c r="AD17" i="34"/>
  <c r="AD16" i="34"/>
  <c r="O47" i="37" l="1"/>
  <c r="O46" i="37"/>
  <c r="O45" i="37"/>
  <c r="O44" i="37"/>
  <c r="O43" i="37"/>
  <c r="O42" i="37"/>
  <c r="O41" i="37"/>
  <c r="O40" i="37"/>
  <c r="O39" i="37"/>
  <c r="O38" i="37"/>
  <c r="O37" i="37"/>
  <c r="O31" i="39"/>
  <c r="O35" i="39"/>
  <c r="O34" i="39"/>
  <c r="O33" i="39"/>
  <c r="O32" i="39"/>
  <c r="O30" i="39"/>
  <c r="AD48" i="37"/>
  <c r="AD36" i="39"/>
  <c r="AD49" i="34"/>
  <c r="X49" i="34" l="1"/>
  <c r="O49" i="34"/>
  <c r="L15" i="29" s="1"/>
  <c r="X36" i="39" l="1"/>
  <c r="X17" i="29"/>
  <c r="X16" i="29"/>
  <c r="X48" i="37" l="1"/>
  <c r="U48" i="37"/>
  <c r="O17" i="29" s="1"/>
  <c r="O48" i="37"/>
  <c r="L17" i="29" s="1"/>
  <c r="L48" i="37"/>
  <c r="L36" i="39"/>
  <c r="I16" i="29" s="1"/>
  <c r="U36" i="39"/>
  <c r="O16" i="29" s="1"/>
  <c r="O36" i="39"/>
  <c r="L16" i="29" s="1"/>
  <c r="O18" i="29" l="1"/>
  <c r="I17" i="29"/>
  <c r="I18" i="29" s="1"/>
  <c r="U17" i="29" l="1"/>
  <c r="U16" i="29"/>
  <c r="U15" i="29" l="1"/>
  <c r="U18" i="29" s="1"/>
  <c r="X15" i="29"/>
</calcChain>
</file>

<file path=xl/sharedStrings.xml><?xml version="1.0" encoding="utf-8"?>
<sst xmlns="http://schemas.openxmlformats.org/spreadsheetml/2006/main" count="487" uniqueCount="336">
  <si>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</si>
  <si>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</si>
  <si>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</si>
  <si>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</si>
  <si>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</si>
  <si>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</si>
  <si>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</si>
  <si>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</si>
  <si>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</si>
  <si>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</si>
  <si>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</si>
  <si>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</si>
  <si>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</si>
  <si>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</si>
  <si>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</si>
  <si>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</si>
  <si>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</si>
  <si>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</si>
  <si>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</si>
  <si>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</si>
  <si>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</si>
  <si>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</si>
  <si>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</si>
  <si>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</si>
  <si>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</si>
  <si>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</si>
  <si>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</si>
  <si>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</si>
  <si>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</si>
  <si>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</si>
  <si>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</si>
  <si>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</si>
  <si>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</si>
  <si>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</si>
  <si>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</si>
  <si>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</si>
  <si>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</si>
  <si>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</si>
  <si>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</si>
  <si>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</si>
  <si>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</si>
  <si>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</si>
  <si>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</si>
  <si>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</si>
  <si>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</si>
  <si>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</si>
  <si>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</si>
  <si>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</si>
  <si>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</si>
  <si>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</si>
  <si>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</si>
  <si>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</si>
  <si>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</si>
  <si>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</si>
  <si>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</si>
  <si>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</si>
  <si>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</si>
  <si>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</si>
  <si>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</si>
  <si>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</si>
  <si>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</si>
  <si>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</si>
  <si>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</si>
  <si>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</si>
  <si>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</si>
  <si>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</si>
  <si>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</si>
  <si>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</si>
  <si>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</si>
  <si>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</si>
  <si>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</si>
  <si>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</si>
  <si>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</si>
  <si>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</si>
  <si>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</si>
  <si>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</si>
  <si>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</si>
  <si>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</si>
  <si>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</si>
  <si>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</si>
  <si>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</si>
  <si>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</si>
  <si>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</si>
  <si>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</si>
  <si>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</si>
  <si>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</si>
  <si>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</si>
  <si>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</si>
  <si>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</si>
  <si>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(4)末梢動脈血管内治療</t>
    <rPh sb="4" eb="6">
      <t>マッショウ</t>
    </rPh>
    <rPh sb="6" eb="8">
      <t>ドウミャク</t>
    </rPh>
    <rPh sb="8" eb="10">
      <t>ケッカン</t>
    </rPh>
    <rPh sb="10" eb="11">
      <t>ナイ</t>
    </rPh>
    <rPh sb="11" eb="13">
      <t>チリョウ</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</si>
  <si>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</si>
  <si>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</si>
  <si>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</si>
  <si>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</si>
  <si>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</si>
  <si>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</si>
  <si>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</si>
  <si>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</si>
  <si>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</si>
  <si>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</si>
  <si>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</si>
  <si>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</si>
  <si>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</si>
  <si>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</si>
  <si>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</si>
  <si>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</si>
  <si>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</si>
  <si>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</si>
  <si>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</si>
  <si>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</si>
  <si>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</si>
  <si>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</si>
  <si>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</si>
  <si>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</si>
  <si>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</si>
  <si>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</si>
  <si>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</si>
  <si>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</si>
  <si>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</si>
  <si>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</si>
  <si>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(3)腹部大動脈手術（含腸骨動脈）</t>
    <rPh sb="4" eb="6">
      <t>フクブ</t>
    </rPh>
    <rPh sb="6" eb="9">
      <t>ダイドウミャク</t>
    </rPh>
    <rPh sb="9" eb="11">
      <t>シュジュツ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</si>
  <si>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</si>
  <si>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</si>
  <si>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</si>
  <si>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</si>
  <si>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</si>
  <si>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</si>
  <si>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(1)血管外傷手術</t>
    <rPh sb="4" eb="6">
      <t>ケッカン</t>
    </rPh>
    <rPh sb="6" eb="8">
      <t>ガイショウ</t>
    </rPh>
    <rPh sb="8" eb="10">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</si>
  <si>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</si>
  <si>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</si>
  <si>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</si>
  <si>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</si>
  <si>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</si>
  <si>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</si>
  <si>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</si>
  <si>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</si>
  <si>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</si>
  <si>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</si>
  <si>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</si>
  <si>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</si>
  <si>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</si>
  <si>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</si>
  <si>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</si>
  <si>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</si>
  <si>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</si>
  <si>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</si>
  <si>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</si>
  <si>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</si>
  <si>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</si>
  <si>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</si>
  <si>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</si>
  <si>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</si>
  <si>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</si>
  <si>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</si>
  <si>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</si>
  <si>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</si>
  <si>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</si>
  <si>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</si>
  <si>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</si>
  <si>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</si>
  <si>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</si>
  <si>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</si>
  <si>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</si>
  <si>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</si>
  <si>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</si>
  <si>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</si>
  <si>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</si>
  <si>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</si>
  <si>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(3)椎骨動脈血行再建術</t>
  </si>
  <si>
    <t>　(4)腹部内臓動脈血行再建術</t>
    <phoneticPr fontId="3"/>
  </si>
  <si>
    <t>　　（含腎動脈）</t>
    <phoneticPr fontId="3"/>
  </si>
  <si>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</si>
  <si>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</si>
  <si>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</si>
  <si>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</si>
  <si>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</si>
  <si>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</si>
  <si>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</si>
  <si>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</si>
  <si>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</si>
  <si>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</si>
  <si>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</si>
  <si>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</si>
  <si>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</si>
  <si>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</si>
  <si>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</si>
  <si>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</si>
  <si>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</si>
  <si>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</si>
  <si>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</si>
  <si>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</si>
  <si>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</si>
  <si>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</si>
  <si>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</si>
  <si>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</si>
  <si>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</si>
  <si>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</si>
  <si>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</si>
  <si>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</si>
  <si>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</si>
  <si>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</si>
  <si>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</si>
  <si>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</si>
  <si>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</si>
  <si>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</si>
  <si>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</si>
  <si>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</si>
  <si>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</si>
  <si>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</si>
  <si>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</si>
  <si>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</si>
  <si>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</si>
  <si>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</si>
  <si>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</si>
  <si>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</si>
  <si>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</si>
  <si>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</si>
  <si>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</si>
  <si>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</si>
  <si>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</si>
  <si>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</si>
  <si>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</si>
  <si>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</si>
  <si>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</si>
  <si>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</si>
  <si>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「修練指導者」資格保持者の扱い</t>
    <rPh sb="1" eb="3">
      <t>シュウレン</t>
    </rPh>
    <rPh sb="3" eb="6">
      <t>シドウシャ</t>
    </rPh>
    <rPh sb="7" eb="9">
      <t>シカク</t>
    </rPh>
    <rPh sb="9" eb="12">
      <t>ホジシャ</t>
    </rPh>
    <rPh sb="13" eb="14">
      <t>アツカ</t>
    </rPh>
    <phoneticPr fontId="3"/>
  </si>
  <si>
    <t>A-5 &amp; A-6 疾患の扱い</t>
    <rPh sb="10" eb="12">
      <t>シッカン</t>
    </rPh>
    <rPh sb="13" eb="14">
      <t>アツカ</t>
    </rPh>
    <phoneticPr fontId="3"/>
  </si>
  <si>
    <t>上記「先天性心疾患」「A-5 &amp; A-6 疾患」の扱いに加え、</t>
    <rPh sb="0" eb="2">
      <t>ジョウキ</t>
    </rPh>
    <rPh sb="3" eb="6">
      <t>センテンセイ</t>
    </rPh>
    <rPh sb="6" eb="9">
      <t>シンシッカン</t>
    </rPh>
    <rPh sb="21" eb="23">
      <t>シッカン</t>
    </rPh>
    <rPh sb="25" eb="26">
      <t>アツカ</t>
    </rPh>
    <rPh sb="28" eb="29">
      <t>クワ</t>
    </rPh>
    <phoneticPr fontId="3"/>
  </si>
  <si>
    <r>
      <t>指導的助手で手術を行った場合、</t>
    </r>
    <r>
      <rPr>
        <u/>
        <sz val="10"/>
        <rFont val="ＭＳ 明朝"/>
        <family val="1"/>
        <charset val="128"/>
      </rPr>
      <t>2倍カウント</t>
    </r>
    <rPh sb="0" eb="3">
      <t>シドウテキ</t>
    </rPh>
    <rPh sb="3" eb="5">
      <t>ジョシュ</t>
    </rPh>
    <rPh sb="6" eb="8">
      <t>シュジュツ</t>
    </rPh>
    <rPh sb="9" eb="10">
      <t>オコナ</t>
    </rPh>
    <rPh sb="12" eb="14">
      <t>バアイ</t>
    </rPh>
    <rPh sb="16" eb="17">
      <t>バイ</t>
    </rPh>
    <phoneticPr fontId="3"/>
  </si>
  <si>
    <t>※A-5 &amp; A-6 疾患であれば ×0.2となる</t>
    <rPh sb="11" eb="13">
      <t>シッカン</t>
    </rPh>
    <phoneticPr fontId="3"/>
  </si>
  <si>
    <t>※ただし16歳未満の手術であっても係数は2.0を上限とする</t>
    <rPh sb="6" eb="7">
      <t>サイ</t>
    </rPh>
    <rPh sb="7" eb="9">
      <t>ミマン</t>
    </rPh>
    <rPh sb="10" eb="12">
      <t>シュジュツ</t>
    </rPh>
    <rPh sb="17" eb="19">
      <t>ケイスウ</t>
    </rPh>
    <rPh sb="24" eb="26">
      <t>ジョウゲン</t>
    </rPh>
    <phoneticPr fontId="3"/>
  </si>
  <si>
    <t>うち先天性
(小児)心疾患</t>
    <rPh sb="2" eb="4">
      <t>センテン</t>
    </rPh>
    <rPh sb="4" eb="5">
      <t>セイ</t>
    </rPh>
    <rPh sb="7" eb="9">
      <t>ショウニ</t>
    </rPh>
    <rPh sb="10" eb="13">
      <t>シンシッカン</t>
    </rPh>
    <phoneticPr fontId="8"/>
  </si>
  <si>
    <t>　(3)VSD（膜様部／筋性部単独型）閉鎖術</t>
    <phoneticPr fontId="3"/>
  </si>
  <si>
    <r>
      <t>専 門 医 更 新 申 請 書</t>
    </r>
    <r>
      <rPr>
        <b/>
        <sz val="12"/>
        <color indexed="8"/>
        <rFont val="ＭＳ 明朝"/>
        <family val="1"/>
        <charset val="128"/>
      </rPr>
      <t xml:space="preserve"> （</t>
    </r>
    <r>
      <rPr>
        <b/>
        <sz val="8"/>
        <color indexed="8"/>
        <rFont val="ＭＳ 明朝"/>
        <family val="1"/>
        <charset val="128"/>
      </rPr>
      <t xml:space="preserve"> </t>
    </r>
    <r>
      <rPr>
        <b/>
        <sz val="12"/>
        <color indexed="8"/>
        <rFont val="ＭＳ 明朝"/>
        <family val="1"/>
        <charset val="128"/>
      </rPr>
      <t>修</t>
    </r>
    <r>
      <rPr>
        <b/>
        <sz val="8"/>
        <color indexed="8"/>
        <rFont val="ＭＳ 明朝"/>
        <family val="1"/>
        <charset val="128"/>
      </rPr>
      <t xml:space="preserve"> </t>
    </r>
    <r>
      <rPr>
        <b/>
        <sz val="12"/>
        <color indexed="8"/>
        <rFont val="ＭＳ 明朝"/>
        <family val="1"/>
        <charset val="128"/>
      </rPr>
      <t>練</t>
    </r>
    <r>
      <rPr>
        <b/>
        <sz val="8"/>
        <color indexed="8"/>
        <rFont val="ＭＳ 明朝"/>
        <family val="1"/>
        <charset val="128"/>
      </rPr>
      <t xml:space="preserve"> </t>
    </r>
    <r>
      <rPr>
        <b/>
        <sz val="12"/>
        <color indexed="8"/>
        <rFont val="ＭＳ 明朝"/>
        <family val="1"/>
        <charset val="128"/>
      </rPr>
      <t>指</t>
    </r>
    <r>
      <rPr>
        <b/>
        <sz val="8"/>
        <color indexed="8"/>
        <rFont val="ＭＳ 明朝"/>
        <family val="1"/>
        <charset val="128"/>
      </rPr>
      <t xml:space="preserve"> </t>
    </r>
    <r>
      <rPr>
        <b/>
        <sz val="12"/>
        <color indexed="8"/>
        <rFont val="ＭＳ 明朝"/>
        <family val="1"/>
        <charset val="128"/>
      </rPr>
      <t>導</t>
    </r>
    <r>
      <rPr>
        <b/>
        <sz val="8"/>
        <color indexed="8"/>
        <rFont val="ＭＳ 明朝"/>
        <family val="1"/>
        <charset val="128"/>
      </rPr>
      <t xml:space="preserve"> </t>
    </r>
    <r>
      <rPr>
        <b/>
        <sz val="12"/>
        <color indexed="8"/>
        <rFont val="ＭＳ 明朝"/>
        <family val="1"/>
        <charset val="128"/>
      </rPr>
      <t>者</t>
    </r>
    <r>
      <rPr>
        <b/>
        <sz val="8"/>
        <color indexed="8"/>
        <rFont val="ＭＳ 明朝"/>
        <family val="1"/>
        <charset val="128"/>
      </rPr>
      <t xml:space="preserve"> </t>
    </r>
    <r>
      <rPr>
        <b/>
        <sz val="12"/>
        <color indexed="8"/>
        <rFont val="ＭＳ 明朝"/>
        <family val="1"/>
        <charset val="128"/>
      </rPr>
      <t>用</t>
    </r>
    <r>
      <rPr>
        <b/>
        <sz val="8"/>
        <color indexed="8"/>
        <rFont val="ＭＳ 明朝"/>
        <family val="1"/>
        <charset val="128"/>
      </rPr>
      <t xml:space="preserve"> </t>
    </r>
    <r>
      <rPr>
        <b/>
        <sz val="12"/>
        <color indexed="8"/>
        <rFont val="ＭＳ 明朝"/>
        <family val="1"/>
        <charset val="128"/>
      </rPr>
      <t>）</t>
    </r>
    <rPh sb="0" eb="1">
      <t>セン</t>
    </rPh>
    <rPh sb="2" eb="3">
      <t>モン</t>
    </rPh>
    <rPh sb="4" eb="5">
      <t>イ</t>
    </rPh>
    <rPh sb="6" eb="7">
      <t>サラ</t>
    </rPh>
    <rPh sb="8" eb="9">
      <t>シン</t>
    </rPh>
    <rPh sb="10" eb="11">
      <t>サル</t>
    </rPh>
    <rPh sb="12" eb="13">
      <t>ショウ</t>
    </rPh>
    <rPh sb="14" eb="15">
      <t>ショ</t>
    </rPh>
    <rPh sb="18" eb="19">
      <t>オサム</t>
    </rPh>
    <rPh sb="20" eb="21">
      <t>ネリ</t>
    </rPh>
    <rPh sb="22" eb="23">
      <t>ユビ</t>
    </rPh>
    <rPh sb="24" eb="25">
      <t>シルベ</t>
    </rPh>
    <rPh sb="26" eb="27">
      <t>モノ</t>
    </rPh>
    <rPh sb="28" eb="29">
      <t>ヨウ</t>
    </rPh>
    <phoneticPr fontId="3"/>
  </si>
  <si>
    <r>
      <t xml:space="preserve">手術経験実績：総点数表 </t>
    </r>
    <r>
      <rPr>
        <b/>
        <sz val="14"/>
        <color indexed="8"/>
        <rFont val="ＭＳ 明朝"/>
        <family val="1"/>
        <charset val="128"/>
      </rPr>
      <t>（修練指導者用）</t>
    </r>
    <rPh sb="0" eb="2">
      <t>シュジュツ</t>
    </rPh>
    <rPh sb="2" eb="4">
      <t>ケイケン</t>
    </rPh>
    <rPh sb="4" eb="6">
      <t>ジッセキ</t>
    </rPh>
    <rPh sb="7" eb="9">
      <t>ソウテン</t>
    </rPh>
    <rPh sb="9" eb="11">
      <t>スウヒョウ</t>
    </rPh>
    <rPh sb="13" eb="15">
      <t>シュウレン</t>
    </rPh>
    <rPh sb="15" eb="18">
      <t>シドウシャ</t>
    </rPh>
    <rPh sb="18" eb="19">
      <t>ヨウ</t>
    </rPh>
    <phoneticPr fontId="4"/>
  </si>
  <si>
    <r>
      <t>　　履 歴 書</t>
    </r>
    <r>
      <rPr>
        <b/>
        <sz val="12"/>
        <color indexed="8"/>
        <rFont val="ＭＳ 明朝"/>
        <family val="1"/>
        <charset val="128"/>
      </rPr>
      <t xml:space="preserve"> </t>
    </r>
    <r>
      <rPr>
        <b/>
        <sz val="14"/>
        <color indexed="8"/>
        <rFont val="ＭＳ 明朝"/>
        <family val="1"/>
        <charset val="128"/>
      </rPr>
      <t>（修練指導者用）</t>
    </r>
    <rPh sb="2" eb="3">
      <t>クツ</t>
    </rPh>
    <rPh sb="4" eb="5">
      <t>レキ</t>
    </rPh>
    <rPh sb="6" eb="7">
      <t>ショ</t>
    </rPh>
    <rPh sb="9" eb="10">
      <t>オサム</t>
    </rPh>
    <rPh sb="10" eb="11">
      <t>ネリ</t>
    </rPh>
    <rPh sb="11" eb="12">
      <t>ユビ</t>
    </rPh>
    <rPh sb="12" eb="13">
      <t>シルベ</t>
    </rPh>
    <rPh sb="13" eb="14">
      <t>モノ</t>
    </rPh>
    <rPh sb="14" eb="15">
      <t>ヨウ</t>
    </rPh>
    <phoneticPr fontId="3"/>
  </si>
  <si>
    <r>
      <t>臨床修練実績表　難易度(A)用</t>
    </r>
    <r>
      <rPr>
        <b/>
        <sz val="14"/>
        <rFont val="ＭＳ 明朝"/>
        <family val="1"/>
        <charset val="128"/>
      </rPr>
      <t>（修練指導者用）</t>
    </r>
    <rPh sb="0" eb="2">
      <t>リンショウ</t>
    </rPh>
    <rPh sb="2" eb="4">
      <t>シュウレン</t>
    </rPh>
    <rPh sb="4" eb="6">
      <t>ジッセキ</t>
    </rPh>
    <rPh sb="6" eb="7">
      <t>ヒョウ</t>
    </rPh>
    <rPh sb="8" eb="10">
      <t>ナンイ</t>
    </rPh>
    <rPh sb="10" eb="11">
      <t>ド</t>
    </rPh>
    <rPh sb="14" eb="15">
      <t>ヨウ</t>
    </rPh>
    <rPh sb="16" eb="18">
      <t>シュウレン</t>
    </rPh>
    <rPh sb="18" eb="22">
      <t>シドウシャヨウ</t>
    </rPh>
    <phoneticPr fontId="4"/>
  </si>
  <si>
    <r>
      <t xml:space="preserve"> 臨床修練実績表　難易度(B)用 (1)</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</si>
  <si>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</si>
  <si>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</si>
  <si>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</si>
  <si>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</si>
  <si>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</si>
  <si>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</si>
  <si>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</si>
  <si>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</si>
  <si>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</si>
  <si>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手術日
年/月/日</t>
    <phoneticPr fontId="3"/>
  </si>
  <si>
    <t>手術名</t>
    <phoneticPr fontId="3"/>
  </si>
  <si>
    <t>乳児</t>
    <rPh sb="0" eb="2">
      <t>ニュウジ</t>
    </rPh>
    <phoneticPr fontId="3"/>
  </si>
  <si>
    <t>No.</t>
    <phoneticPr fontId="3"/>
  </si>
  <si>
    <t>シートNo．</t>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</si>
  <si>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</si>
  <si>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</si>
  <si>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</si>
  <si>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</si>
  <si>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</si>
  <si>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</si>
  <si>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</si>
  <si>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著者名</t>
    <phoneticPr fontId="3"/>
  </si>
  <si>
    <t>公刊年/巻/頁</t>
    <phoneticPr fontId="3"/>
  </si>
  <si>
    <t>参加年月</t>
    <phoneticPr fontId="3"/>
  </si>
  <si>
    <r>
      <t xml:space="preserve"> 心臓血管外科に関する学術業績 </t>
    </r>
    <r>
      <rPr>
        <b/>
        <sz val="14"/>
        <color indexed="8"/>
        <rFont val="ＭＳ 明朝"/>
        <family val="1"/>
        <charset val="128"/>
      </rPr>
      <t>（修練指導者用）</t>
    </r>
    <rPh sb="1" eb="3">
      <t>シンゾウ</t>
    </rPh>
    <rPh sb="3" eb="5">
      <t>ケッカン</t>
    </rPh>
    <rPh sb="5" eb="7">
      <t>ゲカ</t>
    </rPh>
    <rPh sb="8" eb="9">
      <t>カン</t>
    </rPh>
    <rPh sb="11" eb="13">
      <t>ガクジュツ</t>
    </rPh>
    <rPh sb="13" eb="15">
      <t>ギョウセキ</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</si>
  <si>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</si>
  <si>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</si>
  <si>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 xml:space="preserve"> NEW</t>
    <phoneticPr fontId="3"/>
  </si>
  <si>
    <t>&gt;&gt;症例件数カウント条件について</t>
    <phoneticPr fontId="3"/>
  </si>
  <si>
    <t>(1)</t>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</si>
  <si>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</si>
  <si>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</si>
  <si>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</si>
  <si>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</si>
  <si>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(2)</t>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</si>
  <si>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</si>
  <si>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 )…A-5、A-6症例数計</t>
  </si>
  <si>
    <t>－</t>
    <phoneticPr fontId="3"/>
  </si>
  <si>
    <t>＊指導的助手の件数欄には[件数×2]の係数が含まれています</t>
    <rPh sb="1" eb="4">
      <t>シドウテキ</t>
    </rPh>
    <rPh sb="4" eb="6">
      <t>ジョシュ</t>
    </rPh>
    <rPh sb="7" eb="9">
      <t>ケンスウ</t>
    </rPh>
    <rPh sb="9" eb="10">
      <t>ラン</t>
    </rPh>
    <rPh sb="13" eb="15">
      <t>ケンスウ</t>
    </rPh>
    <rPh sb="19" eb="21">
      <t>ケイスウ</t>
    </rPh>
    <rPh sb="22" eb="23">
      <t>フク</t>
    </rPh>
    <phoneticPr fontId="3"/>
  </si>
  <si>
    <t>　(3)頸動脈ステント留置術</t>
    <phoneticPr fontId="3"/>
  </si>
  <si>
    <t>　(4)肺動脈血栓摘除術（急性、直達術）</t>
    <phoneticPr fontId="3"/>
  </si>
  <si>
    <t>　(5)人工血管・動脈感染に対する根治術</t>
    <phoneticPr fontId="4"/>
  </si>
  <si>
    <t>　(6)上肢の血行再建術</t>
    <phoneticPr fontId="3"/>
  </si>
  <si>
    <t>　　（末梢吻合が上腕動脈以遠）</t>
    <phoneticPr fontId="3"/>
  </si>
  <si>
    <t>　(7)拡大大腿深動脈形成術（大腿深動脈</t>
    <phoneticPr fontId="3"/>
  </si>
  <si>
    <t>　　　末梢へのバイパス術を含む）</t>
    <phoneticPr fontId="3"/>
  </si>
  <si>
    <t>　(8)血行再建を伴う胸郭出口症候群手術</t>
    <phoneticPr fontId="3"/>
  </si>
  <si>
    <t>　(9)破裂性末梢動脈瘤手術</t>
    <phoneticPr fontId="4"/>
  </si>
  <si>
    <t>　(10)肺動脈内膜摘除術（慢性）</t>
    <phoneticPr fontId="4"/>
  </si>
  <si>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</si>
  <si>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</si>
  <si>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</si>
  <si>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</si>
  <si>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</si>
  <si>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</si>
  <si>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</si>
  <si>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</si>
  <si>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</si>
  <si>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</si>
  <si>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</si>
  <si>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修練指導者用</t>
    </r>
    <r>
      <rPr>
        <b/>
        <sz val="16"/>
        <color indexed="8"/>
        <rFont val="ＭＳ Ｐ明朝"/>
        <family val="1"/>
        <charset val="128"/>
      </rPr>
      <t>）</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</si>
  <si>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</si>
  <si>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</si>
  <si>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</si>
  <si>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</si>
  <si>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</si>
  <si>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</si>
  <si>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</si>
  <si>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猶予については手引きを参照すること</t>
    <rPh sb="0" eb="2">
      <t>ユウヨ</t>
    </rPh>
    <rPh sb="7" eb="9">
      <t>テビ</t>
    </rPh>
    <rPh sb="11" eb="13">
      <t>サンショウ</t>
    </rPh>
    <phoneticPr fontId="3"/>
  </si>
  <si>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</si>
  <si>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</si>
  <si>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(4)心臓移植術</t>
    <rPh sb="4" eb="8">
      <t>シンゾウイショク</t>
    </rPh>
    <rPh sb="8" eb="9">
      <t>ジュツ</t>
    </rPh>
    <phoneticPr fontId="3"/>
  </si>
  <si>
    <t xml:space="preserve"> （4)胸部大動脈ステントグラフト内挿術</t>
    <phoneticPr fontId="3"/>
  </si>
  <si>
    <t>　(3)人工心臓装着術</t>
    <phoneticPr fontId="4"/>
  </si>
  <si>
    <t xml:space="preserve"> （5)腹部大動脈ステントグラフト内挿術</t>
    <rPh sb="4" eb="6">
      <t>フクブ</t>
    </rPh>
    <rPh sb="6" eb="9">
      <t>ダイドウミャク</t>
    </rPh>
    <rPh sb="17" eb="18">
      <t>ナイ</t>
    </rPh>
    <rPh sb="18" eb="19">
      <t>ソウ</t>
    </rPh>
    <rPh sb="19" eb="20">
      <t>ジュツ</t>
    </rPh>
    <phoneticPr fontId="3"/>
  </si>
  <si>
    <t>「NCDデータ利用で全例の業績を提出する場合」と「様式5を提出する場合」は、この様式の提出は不要です。</t>
    <phoneticPr fontId="3"/>
  </si>
  <si>
    <t>専門医更新・様式５</t>
    <rPh sb="0" eb="3">
      <t>センモンイ</t>
    </rPh>
    <rPh sb="3" eb="5">
      <t>コウシン</t>
    </rPh>
    <phoneticPr fontId="4"/>
  </si>
  <si>
    <t>臨床実績：連続して3回以上更新した専門医の
手術経験（100例）提出</t>
    <rPh sb="0" eb="4">
      <t>リンショウジッセキ</t>
    </rPh>
    <rPh sb="5" eb="7">
      <t>レンゾク</t>
    </rPh>
    <rPh sb="10" eb="11">
      <t>カイ</t>
    </rPh>
    <rPh sb="11" eb="13">
      <t>イジョウ</t>
    </rPh>
    <rPh sb="13" eb="15">
      <t>コウシン</t>
    </rPh>
    <rPh sb="17" eb="20">
      <t>センモンイ</t>
    </rPh>
    <rPh sb="22" eb="24">
      <t>シュジュツ</t>
    </rPh>
    <rPh sb="24" eb="26">
      <t>ケイケン</t>
    </rPh>
    <rPh sb="30" eb="31">
      <t>レイ</t>
    </rPh>
    <rPh sb="32" eb="34">
      <t>テイシュツ</t>
    </rPh>
    <phoneticPr fontId="3"/>
  </si>
  <si>
    <t>連続して3回以上の更新を経た専門医（認定証に「更新3」と記載のある専門医）は、</t>
    <rPh sb="0" eb="2">
      <t>レンゾク</t>
    </rPh>
    <rPh sb="5" eb="8">
      <t>カイイジョウ</t>
    </rPh>
    <rPh sb="9" eb="11">
      <t>コウシン</t>
    </rPh>
    <rPh sb="12" eb="13">
      <t>ヘ</t>
    </rPh>
    <rPh sb="14" eb="17">
      <t>センモンイ</t>
    </rPh>
    <rPh sb="18" eb="20">
      <t>ニンテイ</t>
    </rPh>
    <rPh sb="20" eb="21">
      <t>ショウ</t>
    </rPh>
    <rPh sb="23" eb="25">
      <t>コウシン</t>
    </rPh>
    <rPh sb="28" eb="30">
      <t>キサイ</t>
    </rPh>
    <rPh sb="33" eb="36">
      <t>センモンイ</t>
    </rPh>
    <phoneticPr fontId="3"/>
  </si>
  <si>
    <t>・術者助手を問わず100例以上の手術経験（換算なしの100例分を要する、また心臓血管外科</t>
    <phoneticPr fontId="3"/>
  </si>
  <si>
    <t>　手術に限らない）</t>
    <phoneticPr fontId="3"/>
  </si>
  <si>
    <t>を臨床実績として提出することができる。</t>
    <rPh sb="3" eb="5">
      <t>ジッセキ</t>
    </rPh>
    <phoneticPr fontId="3"/>
  </si>
  <si>
    <t>※従来と同様の「術者または指導的助手として、手術術式難易度表(A)(B)(C)に挙げられて</t>
    <rPh sb="1" eb="3">
      <t>ジュウライ</t>
    </rPh>
    <rPh sb="4" eb="6">
      <t>ドウヨウ</t>
    </rPh>
    <phoneticPr fontId="3"/>
  </si>
  <si>
    <t>　いるうち換算 100例以上の手術経験を有すること」の条件で臨床実績を提出される場合は、</t>
    <phoneticPr fontId="3"/>
  </si>
  <si>
    <t>　この用紙の提出は不要です。</t>
    <phoneticPr fontId="3"/>
  </si>
  <si>
    <t>○　NCD検索システムでの検索結果（参加手術の一覧）を添付すること</t>
    <rPh sb="5" eb="7">
      <t>ケンサク</t>
    </rPh>
    <rPh sb="13" eb="17">
      <t>ケンサクケッカ</t>
    </rPh>
    <rPh sb="18" eb="20">
      <t>サンカ</t>
    </rPh>
    <rPh sb="20" eb="22">
      <t>シュジュツ</t>
    </rPh>
    <rPh sb="23" eb="25">
      <t>イチラン</t>
    </rPh>
    <rPh sb="27" eb="29">
      <t>テンプ</t>
    </rPh>
    <phoneticPr fontId="3"/>
  </si>
  <si>
    <t>○　印刷した参加手術の一覧では最低100例の経験を有すること</t>
    <rPh sb="2" eb="4">
      <t>インサツ</t>
    </rPh>
    <rPh sb="6" eb="10">
      <t>サンカシュジュツ</t>
    </rPh>
    <rPh sb="11" eb="13">
      <t>イチラン</t>
    </rPh>
    <rPh sb="15" eb="17">
      <t>サイテイ</t>
    </rPh>
    <rPh sb="20" eb="21">
      <t>レイ</t>
    </rPh>
    <rPh sb="22" eb="24">
      <t>ケイケン</t>
    </rPh>
    <rPh sb="25" eb="26">
      <t>ユウ</t>
    </rPh>
    <phoneticPr fontId="3"/>
  </si>
  <si>
    <t>　　なお100例以上であることが分かれば必ずしも全例を添付する必要はない</t>
    <rPh sb="7" eb="8">
      <t>レイ</t>
    </rPh>
    <rPh sb="8" eb="10">
      <t>イジョウ</t>
    </rPh>
    <rPh sb="16" eb="17">
      <t>ワ</t>
    </rPh>
    <rPh sb="20" eb="21">
      <t>カナラ</t>
    </rPh>
    <rPh sb="24" eb="26">
      <t>ゼンレイ</t>
    </rPh>
    <rPh sb="27" eb="29">
      <t>テンプ</t>
    </rPh>
    <rPh sb="31" eb="33">
      <t>ヒツヨウ</t>
    </rPh>
    <phoneticPr fontId="3"/>
  </si>
  <si>
    <t>○　臨床実績【以外】の要件は、通常の更新申請と同様であるので、申請時は「2回目以降」</t>
    <rPh sb="2" eb="6">
      <t>リンショウジッセキ</t>
    </rPh>
    <rPh sb="7" eb="9">
      <t>イガイ</t>
    </rPh>
    <rPh sb="11" eb="13">
      <t>ヨウケン</t>
    </rPh>
    <rPh sb="15" eb="17">
      <t>ツウジョウ</t>
    </rPh>
    <rPh sb="18" eb="22">
      <t>コウシンシンセイ</t>
    </rPh>
    <rPh sb="23" eb="25">
      <t>ドウヨウ</t>
    </rPh>
    <rPh sb="31" eb="34">
      <t>シンセイジ</t>
    </rPh>
    <rPh sb="37" eb="39">
      <t>カイメ</t>
    </rPh>
    <rPh sb="39" eb="41">
      <t>イコウ</t>
    </rPh>
    <phoneticPr fontId="3"/>
  </si>
  <si>
    <t>　　または「2回目以降かつ修練指導者資格を有する専門医」のいずれかの申請書様式を選</t>
    <rPh sb="13" eb="18">
      <t>シュウレンシドウシャ</t>
    </rPh>
    <rPh sb="18" eb="20">
      <t>シカク</t>
    </rPh>
    <rPh sb="21" eb="22">
      <t>ユウ</t>
    </rPh>
    <rPh sb="24" eb="27">
      <t>センモンイ</t>
    </rPh>
    <rPh sb="34" eb="36">
      <t>シンセイ</t>
    </rPh>
    <rPh sb="36" eb="37">
      <t>ショ</t>
    </rPh>
    <rPh sb="37" eb="39">
      <t>ヨウシキ</t>
    </rPh>
    <rPh sb="40" eb="41">
      <t>セン</t>
    </rPh>
    <phoneticPr fontId="3"/>
  </si>
  <si>
    <t>　　択し、添付書類を揃えて提出すること</t>
    <rPh sb="10" eb="11">
      <t>ソロ</t>
    </rPh>
    <rPh sb="13" eb="15">
      <t>テイシュツ</t>
    </rPh>
    <phoneticPr fontId="3"/>
  </si>
  <si>
    <t>　上記、確認し、臨床実績を提出してください。</t>
    <rPh sb="1" eb="3">
      <t>ジョウキ</t>
    </rPh>
    <rPh sb="4" eb="6">
      <t>カクニン</t>
    </rPh>
    <rPh sb="8" eb="12">
      <t>リンショウジッセキ</t>
    </rPh>
    <rPh sb="13" eb="15">
      <t>テイシュツ</t>
    </rPh>
    <phoneticPr fontId="3"/>
  </si>
  <si>
    <t>☑</t>
    <phoneticPr fontId="3"/>
  </si>
  <si>
    <t>提出にあたり、手術経験100例を有することを確認しました。</t>
    <rPh sb="0" eb="2">
      <t>テイシュツ</t>
    </rPh>
    <rPh sb="7" eb="9">
      <t>シュジュツ</t>
    </rPh>
    <rPh sb="9" eb="11">
      <t>ケイケン</t>
    </rPh>
    <rPh sb="14" eb="15">
      <t>レイ</t>
    </rPh>
    <rPh sb="16" eb="17">
      <t>ユウ</t>
    </rPh>
    <rPh sb="22" eb="24">
      <t>カクニン</t>
    </rPh>
    <phoneticPr fontId="3"/>
  </si>
  <si>
    <t>　又は署名</t>
    <phoneticPr fontId="3"/>
  </si>
  <si>
    <t>2023</t>
    <phoneticPr fontId="3"/>
  </si>
  <si>
    <t>　「NCDデータ利用で全例の業績を提出する場合」と「様式5を提出する場合」は、この様式の提出は不要です。</t>
    <phoneticPr fontId="3"/>
  </si>
  <si>
    <t xml:space="preserve">       「NCDデータ利用で全例の業績を提出する場合」と「様式5を提出する場合」は、この様式の提出は不要です。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</si>
</sst>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4">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u/>
      <sz val="10"/>
      <name val="ＭＳ 明朝"/>
      <family val="1"/>
      <charset val="128"/>
    </font>
    <font>
      <sz val="10"/>
      <name val="ＭＳ Ｐゴシック"/>
      <family val="3"/>
      <charset val="128"/>
      <scheme val="minor"/>
    </font>
    <font>
      <b/>
      <sz val="14"/>
      <color indexed="8"/>
      <name val="ＭＳ 明朝"/>
      <family val="1"/>
      <charset val="128"/>
    </font>
    <font>
      <b/>
      <sz val="12"/>
      <color indexed="8"/>
      <name val="ＭＳ 明朝"/>
      <family val="1"/>
      <charset val="128"/>
    </font>
    <font>
      <b/>
      <sz val="8"/>
      <color indexed="8"/>
      <name val="ＭＳ 明朝"/>
      <family val="1"/>
      <charset val="128"/>
    </font>
    <font>
      <b/>
      <sz val="16"/>
      <color indexed="8"/>
      <name val="ＭＳ Ｐ明朝"/>
      <family val="1"/>
      <charset val="128"/>
    </font>
    <font>
      <b/>
      <sz val="14"/>
      <name val="ＭＳ 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10"/>
      <color rgb="FFFF0000"/>
      <name val="ＭＳ Ｐ明朝"/>
      <family val="1"/>
      <charset val="128"/>
    </font>
    <font>
      <sz val="14"/>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09">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27" fillId="2" borderId="0" xfId="1" applyFont="1" applyFill="1" applyAlignment="1">
      <alignment horizontal="righ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5" fillId="0" borderId="0" xfId="0" applyFont="1" applyProtection="1">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49" fontId="7" fillId="0" borderId="0" xfId="0" applyNumberFormat="1" applyFont="1" applyProtection="1">
      <protection locked="0"/>
    </xf>
    <xf numFmtId="49" fontId="7" fillId="0" borderId="0" xfId="0" applyNumberFormat="1" applyFont="1" applyAlignment="1" applyProtection="1">
      <alignment vertical="center"/>
      <protection locked="0"/>
    </xf>
    <xf numFmtId="0" fontId="41" fillId="0" borderId="18" xfId="0" applyFont="1" applyBorder="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lignment horizontal="right" vertical="center"/>
    </xf>
    <xf numFmtId="0" fontId="7" fillId="0" borderId="18" xfId="0" applyFont="1" applyBorder="1" applyAlignment="1" applyProtection="1">
      <alignment vertical="center"/>
      <protection locked="0"/>
    </xf>
    <xf numFmtId="0" fontId="9" fillId="2" borderId="0" xfId="1" applyFont="1" applyFill="1" applyAlignment="1" applyProtection="1">
      <alignment horizontal="right" vertical="center"/>
      <protection locked="0"/>
    </xf>
    <xf numFmtId="0" fontId="38" fillId="0" borderId="0" xfId="1" applyFont="1" applyAlignment="1" applyProtection="1">
      <alignment horizontal="right" vertical="center"/>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6" fillId="2" borderId="0" xfId="0" applyFont="1" applyFill="1" applyAlignment="1">
      <alignment horizontal="right"/>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vertical="center"/>
    </xf>
    <xf numFmtId="0" fontId="7" fillId="0" borderId="0" xfId="1" applyFont="1" applyAlignment="1">
      <alignment horizontal="right" vertical="center"/>
    </xf>
    <xf numFmtId="0" fontId="5" fillId="0" borderId="1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37" fillId="0" borderId="4" xfId="1" applyFont="1" applyBorder="1" applyAlignment="1">
      <alignment vertical="center"/>
    </xf>
    <xf numFmtId="0" fontId="37" fillId="3" borderId="4" xfId="2" applyFont="1" applyFill="1" applyBorder="1" applyAlignment="1">
      <alignment vertical="center"/>
    </xf>
    <xf numFmtId="0" fontId="6" fillId="0" borderId="5" xfId="0" applyFont="1" applyBorder="1"/>
    <xf numFmtId="0" fontId="7" fillId="0" borderId="5" xfId="0" applyFont="1" applyBorder="1"/>
    <xf numFmtId="0" fontId="6" fillId="3" borderId="5" xfId="2" applyFont="1" applyFill="1" applyBorder="1" applyAlignment="1">
      <alignment vertical="center"/>
    </xf>
    <xf numFmtId="0" fontId="6" fillId="0" borderId="5" xfId="1" applyFont="1" applyBorder="1" applyAlignment="1">
      <alignment vertical="center"/>
    </xf>
    <xf numFmtId="0" fontId="6" fillId="0" borderId="5" xfId="0" applyFont="1" applyBorder="1" applyAlignment="1">
      <alignment vertical="center"/>
    </xf>
    <xf numFmtId="0" fontId="35" fillId="3" borderId="4" xfId="2" applyFont="1" applyFill="1" applyBorder="1" applyAlignment="1">
      <alignment vertical="center"/>
    </xf>
    <xf numFmtId="0" fontId="16" fillId="3" borderId="5" xfId="2" applyFont="1" applyFill="1" applyBorder="1" applyAlignment="1">
      <alignment vertical="center"/>
    </xf>
    <xf numFmtId="0" fontId="7" fillId="0" borderId="6" xfId="1" applyFont="1" applyBorder="1" applyAlignment="1">
      <alignment vertical="center"/>
    </xf>
    <xf numFmtId="0" fontId="16" fillId="3" borderId="18" xfId="2" applyFont="1" applyFill="1" applyBorder="1" applyAlignment="1">
      <alignment horizontal="left" vertical="center"/>
    </xf>
    <xf numFmtId="0" fontId="16" fillId="3" borderId="19" xfId="2" applyFont="1" applyFill="1" applyBorder="1" applyAlignment="1">
      <alignment vertical="center"/>
    </xf>
    <xf numFmtId="0" fontId="5" fillId="0" borderId="5" xfId="0" applyFont="1" applyBorder="1" applyAlignment="1">
      <alignment vertical="center"/>
    </xf>
    <xf numFmtId="0" fontId="16" fillId="0" borderId="6" xfId="1" applyFont="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49" fontId="5" fillId="0" borderId="5" xfId="0" applyNumberFormat="1" applyFont="1" applyBorder="1" applyAlignment="1">
      <alignment vertical="center"/>
    </xf>
    <xf numFmtId="49" fontId="7" fillId="0" borderId="6" xfId="1" applyNumberFormat="1" applyFont="1" applyBorder="1" applyAlignment="1">
      <alignment vertical="center"/>
    </xf>
    <xf numFmtId="0" fontId="16" fillId="3" borderId="6" xfId="2" applyFont="1" applyFill="1" applyBorder="1" applyAlignment="1">
      <alignment vertical="center" wrapText="1"/>
    </xf>
    <xf numFmtId="0" fontId="5" fillId="0" borderId="6" xfId="0" applyFont="1" applyBorder="1" applyAlignment="1">
      <alignment vertical="center"/>
    </xf>
    <xf numFmtId="0" fontId="16" fillId="3" borderId="18" xfId="2" applyFont="1" applyFill="1" applyBorder="1" applyAlignment="1">
      <alignment horizontal="right" vertical="center"/>
    </xf>
    <xf numFmtId="0" fontId="6" fillId="0" borderId="6" xfId="1" applyFont="1" applyBorder="1" applyAlignment="1">
      <alignment vertical="center"/>
    </xf>
    <xf numFmtId="0" fontId="16" fillId="0" borderId="15" xfId="0" applyFont="1" applyBorder="1" applyAlignment="1">
      <alignment vertical="center"/>
    </xf>
    <xf numFmtId="0" fontId="16" fillId="0" borderId="16" xfId="1" applyFont="1" applyBorder="1" applyAlignment="1">
      <alignment vertical="center"/>
    </xf>
    <xf numFmtId="0" fontId="33" fillId="0" borderId="0" xfId="1"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8" fillId="0" borderId="15" xfId="1" applyFont="1" applyBorder="1" applyAlignment="1">
      <alignment vertical="center" shrinkToFit="1"/>
    </xf>
    <xf numFmtId="0" fontId="5" fillId="0" borderId="4" xfId="1" applyFont="1" applyBorder="1" applyAlignment="1">
      <alignment vertical="center" shrinkToFit="1"/>
    </xf>
    <xf numFmtId="49" fontId="10" fillId="0" borderId="0" xfId="1" applyNumberFormat="1" applyFont="1" applyAlignment="1">
      <alignment horizontal="left" vertical="center"/>
    </xf>
    <xf numFmtId="49" fontId="9" fillId="2" borderId="0" xfId="1" applyNumberFormat="1" applyFont="1" applyFill="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1" applyFont="1" applyAlignment="1">
      <alignment vertical="center"/>
    </xf>
    <xf numFmtId="0" fontId="39" fillId="0" borderId="0" xfId="1" applyFont="1" applyAlignment="1" applyProtection="1">
      <alignment vertical="center"/>
      <protection locked="0"/>
    </xf>
    <xf numFmtId="0" fontId="52" fillId="0" borderId="0" xfId="1" applyFont="1" applyAlignment="1">
      <alignment vertical="center"/>
    </xf>
    <xf numFmtId="0" fontId="39" fillId="0" borderId="0" xfId="0" applyFont="1" applyAlignment="1" applyProtection="1">
      <alignment vertical="center"/>
      <protection locked="0"/>
    </xf>
    <xf numFmtId="0" fontId="39" fillId="0" borderId="0" xfId="0" applyFont="1" applyProtection="1">
      <protection locked="0"/>
    </xf>
    <xf numFmtId="0" fontId="53" fillId="0" borderId="0" xfId="0" applyFont="1" applyProtection="1">
      <protection locked="0"/>
    </xf>
    <xf numFmtId="0" fontId="16" fillId="0" borderId="0" xfId="0" applyFont="1" applyProtection="1">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4"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10" fillId="0" borderId="0" xfId="1" applyNumberFormat="1" applyFont="1" applyAlignment="1">
      <alignment vertical="center"/>
    </xf>
    <xf numFmtId="0" fontId="7" fillId="0" borderId="0" xfId="0" applyFont="1" applyAlignment="1">
      <alignment vertical="center"/>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5"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9" fillId="2" borderId="0" xfId="1" applyFont="1" applyFill="1" applyAlignment="1">
      <alignment horizontal="right" vertical="center"/>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1" xfId="0"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8" fillId="0" borderId="4" xfId="0" applyFont="1" applyBorder="1" applyAlignment="1">
      <alignment horizontal="center"/>
    </xf>
    <xf numFmtId="0" fontId="48" fillId="0" borderId="5" xfId="0" applyFont="1" applyBorder="1" applyAlignment="1">
      <alignment horizontal="center"/>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0" fillId="0" borderId="0" xfId="1" applyFont="1" applyAlignment="1">
      <alignment horizontal="left" vertical="top" wrapText="1"/>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4" xfId="0" applyFont="1" applyBorder="1" applyAlignment="1" applyProtection="1">
      <alignment horizontal="center" vertical="center"/>
      <protection locked="0"/>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177" fontId="5" fillId="0" borderId="5"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6" fillId="0" borderId="4" xfId="1" applyFont="1" applyBorder="1" applyAlignment="1">
      <alignment vertical="center"/>
    </xf>
    <xf numFmtId="0" fontId="6"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6" xfId="2" applyFont="1" applyFill="1" applyBorder="1" applyAlignment="1">
      <alignment vertical="center" wrapTex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6" xfId="0" applyFont="1" applyBorder="1"/>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5" fillId="0" borderId="5" xfId="0"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3" borderId="6" xfId="2" applyFont="1" applyFill="1" applyBorder="1" applyAlignment="1">
      <alignment vertical="center" shrinkToFit="1"/>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6" fillId="3" borderId="6" xfId="2" applyFont="1" applyFill="1" applyBorder="1" applyAlignment="1">
      <alignment vertical="center"/>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1" fillId="0" borderId="10" xfId="1" applyFont="1" applyBorder="1" applyAlignment="1" applyProtection="1">
      <alignment vertical="center"/>
      <protection locked="0"/>
    </xf>
    <xf numFmtId="0" fontId="11" fillId="0" borderId="11" xfId="1" applyFont="1" applyBorder="1" applyAlignment="1" applyProtection="1">
      <alignment vertical="center"/>
      <protection locked="0"/>
    </xf>
    <xf numFmtId="0" fontId="11" fillId="0" borderId="12" xfId="1" applyFont="1" applyBorder="1" applyAlignment="1" applyProtection="1">
      <alignment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1" fillId="0" borderId="7" xfId="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6">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51C48D74-97B5-412F-AF59-6124BB703E3B}"/>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6A190C75-3C51-4EE0-BF45-97A949797F8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7DBA2AD1-1180-458C-92F3-C46D79EB00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F692FBB4-4A65-4692-85F8-D8E6795C514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73070D9F-DEC3-43EE-840E-AF36198E90AA}"/>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353813BE-7B1A-46E5-A71A-9CDD93B26942}"/>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C0AC178A-AD09-412E-91D6-CE2E8A2E7AC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8AB6D467-09BC-49C3-9824-0B802039807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80DC2ECD-8CDB-4347-A3CD-5E1A57D3BCC7}"/>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599EF156-1E3D-4450-9EE9-558B54A22BD6}"/>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9B48C7D9-97EB-49EC-8465-44E46A1684DB}"/>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DBD49A62-816F-49C7-9A6A-CF4F4B3D83E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9FAFEFCB-4475-4B94-9CE5-479C37531A1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682FCC2B-0E98-4DC3-8CF0-CEFF8232ED5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71D3D957-5475-4809-9DBB-BB138BF1DD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F93A9C11-843C-4BE7-BB6F-DA6FB939AEA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C9F06D5F-1E14-4396-8B2D-FA43BAE6BAE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A0FEDF3D-01F0-403A-971A-BDA726D1DE37}"/>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19F8EB23-7A57-4E07-9A92-9B5624E8FDA7}"/>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4B0C975B-35D9-43E4-AE2E-69139150A27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E6158415-E0EF-46D3-A4EF-4F73D6E68C8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8AC4A8DB-6868-47A5-B5AD-8ABE2D7B403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C1B853DB-DB43-484B-9093-A9303B502CE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56181137-70D4-4DD4-9AD4-1F3E2F47711E}"/>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356;&#26032;&#65297;&#22238;&#30446;&#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49">
          <cell r="AD49">
            <v>0</v>
          </cell>
        </row>
        <row r="50">
          <cell r="AD50">
            <v>0</v>
          </cell>
        </row>
        <row r="51">
          <cell r="AD51">
            <v>0</v>
          </cell>
        </row>
        <row r="52">
          <cell r="AD52">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3"/>
  <sheetViews>
    <sheetView showGridLines="0" showRowColHeaders="0" tabSelected="1" zoomScaleNormal="100" workbookViewId="0">
      <selection activeCell="AB4" sqref="AB4"/>
    </sheetView>
  </sheetViews>
  <sheetFormatPr defaultColWidth="9" defaultRowHeight="13.5"/>
  <cols>
    <col min="1" max="18" width="3" style="9" customWidth="1"/>
    <col min="19" max="28" width="3" style="8" customWidth="1"/>
    <col min="29" max="29" width="2.625" style="8" customWidth="1"/>
    <col min="30" max="16384" width="9" style="8"/>
  </cols>
  <sheetData>
    <row r="1" spans="1:51" s="5" customFormat="1" ht="12" customHeight="1">
      <c r="A1" s="3" t="s">
        <v>9</v>
      </c>
      <c r="B1" s="3"/>
      <c r="C1" s="3"/>
      <c r="D1" s="3"/>
      <c r="E1" s="3"/>
      <c r="F1" s="4"/>
      <c r="G1" s="3"/>
      <c r="H1" s="3"/>
      <c r="I1" s="3"/>
      <c r="J1" s="3"/>
      <c r="K1" s="3"/>
      <c r="L1" s="3"/>
      <c r="M1" s="3"/>
      <c r="N1" s="3"/>
      <c r="O1" s="3"/>
      <c r="P1" s="3"/>
      <c r="Q1" s="3"/>
      <c r="R1" s="3"/>
      <c r="S1" s="178" t="s">
        <v>10</v>
      </c>
      <c r="T1" s="178"/>
      <c r="U1" s="178"/>
      <c r="V1" s="178"/>
      <c r="W1" s="178"/>
      <c r="X1" s="178"/>
      <c r="Y1" s="178"/>
      <c r="Z1" s="178"/>
      <c r="AA1" s="178"/>
      <c r="AB1" s="178"/>
      <c r="AC1" s="178"/>
    </row>
    <row r="2" spans="1:51" ht="12" customHeight="1">
      <c r="A2" s="6"/>
      <c r="B2" s="6"/>
      <c r="C2" s="6"/>
      <c r="D2" s="6"/>
      <c r="E2" s="6"/>
      <c r="F2" s="6"/>
      <c r="G2" s="6"/>
      <c r="H2" s="6"/>
      <c r="I2" s="6"/>
      <c r="J2" s="6"/>
      <c r="K2" s="6"/>
      <c r="L2" s="6"/>
      <c r="M2" s="6"/>
      <c r="N2" s="6"/>
      <c r="O2" s="6"/>
      <c r="P2" s="6"/>
      <c r="Q2" s="6"/>
      <c r="R2" s="6"/>
      <c r="S2" s="7"/>
      <c r="T2" s="7"/>
      <c r="U2" s="7"/>
      <c r="V2" s="7"/>
      <c r="W2" s="6"/>
      <c r="X2" s="6"/>
      <c r="Y2" s="6"/>
      <c r="Z2" s="6"/>
      <c r="AA2" s="6"/>
      <c r="AB2" s="7"/>
      <c r="AC2" s="161" t="s">
        <v>67</v>
      </c>
    </row>
    <row r="3" spans="1:51" ht="8.4499999999999993" customHeight="1">
      <c r="R3" s="10"/>
    </row>
    <row r="4" spans="1:51" ht="15" customHeight="1">
      <c r="C4" s="8"/>
      <c r="D4" s="179" t="s">
        <v>233</v>
      </c>
      <c r="E4" s="180"/>
      <c r="F4" s="180"/>
      <c r="G4" s="180"/>
      <c r="H4" s="180"/>
      <c r="I4" s="180"/>
      <c r="J4" s="180"/>
      <c r="K4" s="180"/>
      <c r="L4" s="180"/>
      <c r="M4" s="180"/>
      <c r="N4" s="180"/>
      <c r="O4" s="180"/>
      <c r="P4" s="180"/>
      <c r="Q4" s="180"/>
      <c r="R4" s="180"/>
      <c r="S4" s="180"/>
      <c r="T4" s="180"/>
      <c r="U4" s="180"/>
      <c r="V4" s="180"/>
      <c r="W4" s="180"/>
      <c r="X4" s="180"/>
      <c r="Y4" s="180"/>
      <c r="Z4" s="181"/>
    </row>
    <row r="5" spans="1:51" ht="15.6" customHeight="1">
      <c r="C5" s="11"/>
      <c r="D5" s="182"/>
      <c r="E5" s="183"/>
      <c r="F5" s="183"/>
      <c r="G5" s="183"/>
      <c r="H5" s="183"/>
      <c r="I5" s="183"/>
      <c r="J5" s="183"/>
      <c r="K5" s="183"/>
      <c r="L5" s="183"/>
      <c r="M5" s="183"/>
      <c r="N5" s="183"/>
      <c r="O5" s="183"/>
      <c r="P5" s="183"/>
      <c r="Q5" s="183"/>
      <c r="R5" s="183"/>
      <c r="S5" s="183"/>
      <c r="T5" s="183"/>
      <c r="U5" s="183"/>
      <c r="V5" s="183"/>
      <c r="W5" s="183"/>
      <c r="X5" s="183"/>
      <c r="Y5" s="183"/>
      <c r="Z5" s="184"/>
    </row>
    <row r="6" spans="1:51" ht="7.9" customHeight="1">
      <c r="F6" s="12"/>
      <c r="AD6" s="15"/>
      <c r="AE6" s="15"/>
      <c r="AF6" s="15"/>
      <c r="AG6" s="15"/>
      <c r="AH6" s="15"/>
      <c r="AI6" s="15"/>
      <c r="AJ6" s="15"/>
      <c r="AK6" s="15"/>
      <c r="AL6" s="15"/>
      <c r="AM6" s="15"/>
      <c r="AN6" s="15"/>
      <c r="AO6" s="15"/>
      <c r="AP6" s="15"/>
      <c r="AQ6" s="15"/>
      <c r="AR6" s="15"/>
      <c r="AS6" s="15"/>
      <c r="AT6" s="15"/>
      <c r="AU6" s="15"/>
      <c r="AV6" s="15"/>
      <c r="AW6" s="15"/>
      <c r="AX6" s="15"/>
      <c r="AY6" s="15"/>
    </row>
    <row r="7" spans="1:51" ht="13.9" customHeight="1">
      <c r="A7" s="13"/>
      <c r="B7" s="13"/>
      <c r="C7" s="13"/>
      <c r="D7" s="13"/>
      <c r="E7" s="13"/>
      <c r="F7" s="13"/>
      <c r="G7" s="13"/>
      <c r="H7" s="13"/>
      <c r="I7" s="13"/>
      <c r="J7" s="13"/>
      <c r="K7" s="13"/>
      <c r="L7" s="8"/>
      <c r="M7" s="8"/>
      <c r="N7" s="8"/>
      <c r="O7" s="8"/>
      <c r="P7" s="8"/>
      <c r="Q7" s="8"/>
      <c r="R7" s="8"/>
      <c r="V7" s="185" t="s">
        <v>333</v>
      </c>
      <c r="W7" s="186"/>
      <c r="X7" s="160" t="s">
        <v>20</v>
      </c>
      <c r="Y7" s="38"/>
      <c r="Z7" s="13" t="s">
        <v>36</v>
      </c>
      <c r="AA7" s="38"/>
      <c r="AB7" s="13" t="s">
        <v>33</v>
      </c>
      <c r="AD7" s="15"/>
      <c r="AE7" s="15"/>
      <c r="AF7" s="15"/>
      <c r="AG7" s="15"/>
      <c r="AH7" s="15"/>
      <c r="AI7" s="15"/>
      <c r="AJ7" s="15"/>
      <c r="AK7" s="15"/>
      <c r="AL7" s="15"/>
      <c r="AM7" s="15"/>
      <c r="AN7" s="15"/>
      <c r="AO7" s="15"/>
      <c r="AP7" s="15"/>
      <c r="AQ7" s="15"/>
      <c r="AR7" s="15"/>
      <c r="AS7" s="15"/>
      <c r="AT7" s="15"/>
      <c r="AU7" s="15"/>
      <c r="AV7" s="15"/>
      <c r="AW7" s="15"/>
      <c r="AX7" s="15"/>
      <c r="AY7" s="15"/>
    </row>
    <row r="8" spans="1:51" ht="13.9" customHeight="1">
      <c r="A8" s="13"/>
      <c r="B8" s="13"/>
      <c r="C8" s="13"/>
      <c r="D8" s="13"/>
      <c r="E8" s="13"/>
      <c r="F8" s="13"/>
      <c r="G8" s="13"/>
      <c r="H8" s="13"/>
      <c r="I8" s="13"/>
      <c r="J8" s="13"/>
      <c r="K8" s="13"/>
      <c r="L8" s="8"/>
      <c r="M8" s="8"/>
      <c r="N8" s="8"/>
      <c r="O8" s="8"/>
      <c r="P8" s="8"/>
      <c r="Q8" s="8"/>
      <c r="R8" s="8"/>
      <c r="V8" s="13"/>
      <c r="W8" s="13"/>
      <c r="X8" s="160"/>
      <c r="Y8" s="13"/>
      <c r="Z8" s="13"/>
      <c r="AA8" s="13"/>
      <c r="AB8" s="39" t="s">
        <v>29</v>
      </c>
      <c r="AD8" s="15"/>
      <c r="AE8" s="15"/>
      <c r="AF8" s="15"/>
      <c r="AG8" s="15"/>
      <c r="AH8" s="15"/>
      <c r="AI8" s="15"/>
      <c r="AJ8" s="15"/>
      <c r="AK8" s="15"/>
      <c r="AL8" s="15"/>
      <c r="AM8" s="15"/>
      <c r="AN8" s="15"/>
      <c r="AO8" s="15"/>
      <c r="AP8" s="15"/>
      <c r="AQ8" s="15"/>
      <c r="AR8" s="15"/>
      <c r="AS8" s="15"/>
      <c r="AT8" s="15"/>
      <c r="AU8" s="15"/>
      <c r="AV8" s="15"/>
      <c r="AW8" s="15"/>
      <c r="AX8" s="15"/>
      <c r="AY8" s="15"/>
    </row>
    <row r="9" spans="1:51" ht="8.4499999999999993" customHeight="1">
      <c r="A9" s="13"/>
      <c r="B9" s="13"/>
      <c r="C9" s="13"/>
      <c r="D9" s="13"/>
      <c r="E9" s="13"/>
      <c r="F9" s="13"/>
      <c r="G9" s="13"/>
      <c r="H9" s="13"/>
      <c r="I9" s="13"/>
      <c r="J9" s="13"/>
      <c r="K9" s="13"/>
      <c r="L9" s="8"/>
      <c r="M9" s="8"/>
      <c r="N9" s="8"/>
      <c r="O9" s="8"/>
      <c r="P9" s="8"/>
      <c r="Q9" s="8"/>
      <c r="R9" s="8"/>
      <c r="V9" s="13"/>
      <c r="W9" s="13"/>
      <c r="X9" s="160"/>
      <c r="Y9" s="13"/>
      <c r="Z9" s="13"/>
      <c r="AA9" s="13"/>
      <c r="AB9" s="40"/>
      <c r="AD9" s="15"/>
      <c r="AE9" s="15"/>
      <c r="AF9" s="15"/>
      <c r="AG9" s="15"/>
      <c r="AH9" s="15"/>
      <c r="AI9" s="15"/>
      <c r="AJ9" s="15"/>
      <c r="AK9" s="15"/>
      <c r="AL9" s="15"/>
      <c r="AM9" s="15"/>
      <c r="AN9" s="15"/>
      <c r="AO9" s="15"/>
      <c r="AP9" s="15"/>
      <c r="AQ9" s="15"/>
      <c r="AR9" s="15"/>
      <c r="AS9" s="15"/>
      <c r="AT9" s="15"/>
      <c r="AU9" s="15"/>
      <c r="AV9" s="15"/>
      <c r="AW9" s="15"/>
      <c r="AX9" s="15"/>
      <c r="AY9" s="15"/>
    </row>
    <row r="10" spans="1:51" ht="13.9" customHeight="1">
      <c r="A10" s="9" t="s">
        <v>42</v>
      </c>
      <c r="B10" s="8"/>
      <c r="C10" s="8"/>
      <c r="D10" s="8"/>
      <c r="E10" s="8"/>
      <c r="F10" s="8"/>
      <c r="G10" s="8"/>
      <c r="H10" s="8"/>
      <c r="I10" s="8"/>
      <c r="J10" s="8"/>
      <c r="K10" s="8"/>
      <c r="L10" s="8"/>
      <c r="M10" s="8"/>
      <c r="N10" s="8"/>
      <c r="O10" s="8"/>
      <c r="P10" s="8"/>
      <c r="Q10" s="8"/>
      <c r="R10" s="8"/>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4.45" customHeight="1">
      <c r="E11" s="31"/>
      <c r="J11" s="31"/>
      <c r="K11" s="8"/>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4" customHeight="1">
      <c r="A12" s="160" t="s">
        <v>34</v>
      </c>
      <c r="B12" s="8"/>
      <c r="C12" s="52"/>
      <c r="D12" s="52"/>
      <c r="E12" s="55"/>
      <c r="F12" s="187"/>
      <c r="G12" s="188"/>
      <c r="H12" s="188"/>
      <c r="I12" s="188"/>
      <c r="J12" s="188"/>
      <c r="K12" s="188"/>
      <c r="L12" s="188"/>
      <c r="M12" s="188"/>
      <c r="N12" s="188"/>
      <c r="O12" s="188"/>
      <c r="P12" s="189"/>
      <c r="Q12" s="13" t="s">
        <v>44</v>
      </c>
      <c r="S12" s="160" t="s">
        <v>21</v>
      </c>
      <c r="T12" s="14"/>
      <c r="U12" s="14"/>
      <c r="V12" s="190"/>
      <c r="W12" s="191"/>
      <c r="X12" s="13" t="s">
        <v>35</v>
      </c>
      <c r="Y12" s="25"/>
      <c r="Z12" s="13" t="s">
        <v>36</v>
      </c>
      <c r="AA12" s="25"/>
      <c r="AB12" s="160" t="s">
        <v>22</v>
      </c>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4.45" customHeight="1">
      <c r="B13" s="16"/>
      <c r="C13" s="16"/>
      <c r="D13" s="14"/>
      <c r="E13" s="160"/>
      <c r="F13" s="160"/>
      <c r="G13" s="160"/>
      <c r="H13" s="160"/>
      <c r="I13" s="160"/>
      <c r="J13" s="160"/>
      <c r="K13" s="160"/>
      <c r="L13" s="160"/>
      <c r="M13" s="160"/>
      <c r="N13" s="160"/>
      <c r="O13" s="160"/>
      <c r="P13" s="160"/>
      <c r="Q13" s="160"/>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s="24" customFormat="1" ht="19.149999999999999" customHeight="1">
      <c r="A14" s="24" t="s">
        <v>287</v>
      </c>
      <c r="B14" s="9"/>
      <c r="C14" s="9"/>
      <c r="D14" s="160"/>
      <c r="E14" s="160"/>
      <c r="F14" s="160"/>
      <c r="G14" s="160"/>
      <c r="H14" s="160"/>
      <c r="I14" s="175"/>
      <c r="J14" s="176"/>
      <c r="K14" s="176"/>
      <c r="L14" s="176"/>
      <c r="M14" s="176"/>
      <c r="N14" s="176"/>
      <c r="O14" s="176"/>
      <c r="P14" s="176"/>
      <c r="Q14" s="176"/>
      <c r="R14" s="177"/>
      <c r="AD14" s="54"/>
      <c r="AE14" s="54"/>
      <c r="AF14" s="54"/>
      <c r="AG14" s="54"/>
      <c r="AH14" s="54"/>
      <c r="AI14" s="54"/>
      <c r="AJ14" s="54"/>
      <c r="AK14" s="54"/>
      <c r="AL14" s="54"/>
      <c r="AM14" s="54"/>
      <c r="AN14" s="54"/>
      <c r="AO14" s="54"/>
      <c r="AP14" s="54"/>
      <c r="AQ14" s="54"/>
      <c r="AR14" s="54"/>
      <c r="AS14" s="54"/>
      <c r="AT14" s="54"/>
      <c r="AU14" s="54"/>
      <c r="AV14" s="54"/>
      <c r="AW14" s="54"/>
      <c r="AX14" s="54"/>
      <c r="AY14" s="54"/>
    </row>
    <row r="15" spans="1:51" ht="14.45" customHeight="1">
      <c r="B15" s="16"/>
      <c r="C15" s="16"/>
      <c r="D15" s="16"/>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3.45" customHeight="1">
      <c r="A16" s="160" t="s">
        <v>43</v>
      </c>
      <c r="B16" s="8"/>
      <c r="C16" s="53"/>
      <c r="D16" s="53"/>
      <c r="F16" s="192"/>
      <c r="G16" s="193"/>
      <c r="H16" s="193"/>
      <c r="I16" s="193"/>
      <c r="J16" s="193"/>
      <c r="K16" s="193"/>
      <c r="L16" s="193"/>
      <c r="M16" s="193"/>
      <c r="N16" s="193"/>
      <c r="O16" s="193"/>
      <c r="P16" s="193"/>
      <c r="Q16" s="193"/>
      <c r="R16" s="193"/>
      <c r="S16" s="193"/>
      <c r="T16" s="193"/>
      <c r="U16" s="193"/>
      <c r="V16" s="193"/>
      <c r="W16" s="193"/>
      <c r="X16" s="193"/>
      <c r="Y16" s="193"/>
      <c r="Z16" s="193"/>
      <c r="AA16" s="193"/>
      <c r="AB16" s="193"/>
      <c r="AC16" s="194"/>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7.9" customHeight="1">
      <c r="B17" s="14"/>
      <c r="C17" s="14"/>
      <c r="D17" s="14"/>
      <c r="E17" s="32"/>
      <c r="F17" s="32"/>
      <c r="G17" s="32"/>
      <c r="H17" s="32"/>
      <c r="I17" s="32"/>
      <c r="J17" s="32"/>
      <c r="K17" s="32"/>
      <c r="L17" s="32"/>
      <c r="M17" s="32"/>
      <c r="N17" s="32"/>
      <c r="O17" s="32"/>
      <c r="P17" s="32"/>
      <c r="Q17" s="32"/>
      <c r="R17" s="32"/>
      <c r="S17" s="42"/>
      <c r="T17" s="42"/>
      <c r="U17" s="42"/>
      <c r="V17" s="42"/>
      <c r="W17" s="42"/>
      <c r="X17" s="42"/>
      <c r="Y17" s="42"/>
      <c r="Z17" s="42"/>
      <c r="AA17" s="42"/>
      <c r="AB17" s="42"/>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24.6" customHeight="1">
      <c r="B18" s="195" t="s">
        <v>45</v>
      </c>
      <c r="C18" s="196"/>
      <c r="D18" s="196"/>
      <c r="E18" s="55"/>
      <c r="F18" s="192"/>
      <c r="G18" s="193"/>
      <c r="H18" s="193"/>
      <c r="I18" s="193"/>
      <c r="J18" s="193"/>
      <c r="K18" s="193"/>
      <c r="L18" s="193"/>
      <c r="M18" s="193"/>
      <c r="N18" s="193"/>
      <c r="O18" s="193"/>
      <c r="P18" s="193"/>
      <c r="Q18" s="193"/>
      <c r="R18" s="193"/>
      <c r="S18" s="193"/>
      <c r="T18" s="193"/>
      <c r="U18" s="193"/>
      <c r="V18" s="193"/>
      <c r="W18" s="193"/>
      <c r="X18" s="193"/>
      <c r="Y18" s="193"/>
      <c r="Z18" s="193"/>
      <c r="AA18" s="193"/>
      <c r="AB18" s="193"/>
      <c r="AC18" s="194"/>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9" customHeight="1">
      <c r="B19" s="14"/>
      <c r="C19" s="14"/>
      <c r="D19" s="14"/>
      <c r="E19" s="160"/>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4.45" customHeight="1">
      <c r="A20" s="9" t="s">
        <v>23</v>
      </c>
      <c r="B20" s="8"/>
      <c r="C20" s="56"/>
      <c r="D20" s="56"/>
      <c r="E20" s="160" t="s">
        <v>1</v>
      </c>
      <c r="F20" s="185"/>
      <c r="G20" s="197"/>
      <c r="H20" s="13" t="s">
        <v>0</v>
      </c>
      <c r="I20" s="185"/>
      <c r="J20" s="198"/>
      <c r="K20" s="197"/>
      <c r="R20" s="43" t="s">
        <v>24</v>
      </c>
      <c r="S20" s="199"/>
      <c r="T20" s="200"/>
      <c r="U20" s="200"/>
      <c r="V20" s="200"/>
      <c r="W20" s="201"/>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8.4499999999999993" customHeight="1">
      <c r="B21" s="160"/>
      <c r="C21" s="160"/>
      <c r="D21" s="160"/>
      <c r="E21" s="160"/>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22.15" customHeight="1">
      <c r="D22" s="160"/>
      <c r="F22" s="192"/>
      <c r="G22" s="193"/>
      <c r="H22" s="193"/>
      <c r="I22" s="193"/>
      <c r="J22" s="193"/>
      <c r="K22" s="193"/>
      <c r="L22" s="193"/>
      <c r="M22" s="193"/>
      <c r="N22" s="193"/>
      <c r="O22" s="193"/>
      <c r="P22" s="193"/>
      <c r="Q22" s="193"/>
      <c r="R22" s="193"/>
      <c r="S22" s="193"/>
      <c r="T22" s="193"/>
      <c r="U22" s="193"/>
      <c r="V22" s="193"/>
      <c r="W22" s="193"/>
      <c r="X22" s="193"/>
      <c r="Y22" s="193"/>
      <c r="Z22" s="193"/>
      <c r="AA22" s="193"/>
      <c r="AB22" s="193"/>
      <c r="AC22" s="194"/>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9" customHeight="1">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4.45" customHeight="1">
      <c r="E24" s="12" t="s">
        <v>2</v>
      </c>
      <c r="F24" s="202"/>
      <c r="G24" s="203"/>
      <c r="H24" s="203"/>
      <c r="I24" s="203"/>
      <c r="J24" s="203"/>
      <c r="K24" s="203"/>
      <c r="L24" s="203"/>
      <c r="M24" s="203"/>
      <c r="N24" s="203"/>
      <c r="O24" s="204"/>
      <c r="R24" s="12" t="s">
        <v>3</v>
      </c>
      <c r="S24" s="202"/>
      <c r="T24" s="203"/>
      <c r="U24" s="203"/>
      <c r="V24" s="203"/>
      <c r="W24" s="203"/>
      <c r="X24" s="203"/>
      <c r="Y24" s="203"/>
      <c r="Z24" s="203"/>
      <c r="AA24" s="203"/>
      <c r="AB24" s="204"/>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0.15" customHeight="1">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4.45" customHeight="1">
      <c r="B26" s="14" t="s">
        <v>25</v>
      </c>
      <c r="F26" s="205"/>
      <c r="G26" s="206"/>
      <c r="H26" s="206"/>
      <c r="I26" s="206"/>
      <c r="J26" s="206"/>
      <c r="K26" s="206"/>
      <c r="L26" s="206"/>
      <c r="M26" s="206"/>
      <c r="N26" s="206"/>
      <c r="O26" s="206"/>
      <c r="P26" s="206"/>
      <c r="Q26" s="206"/>
      <c r="R26" s="206"/>
      <c r="S26" s="206"/>
      <c r="T26" s="206"/>
      <c r="U26" s="206"/>
      <c r="V26" s="206"/>
      <c r="W26" s="206"/>
      <c r="X26" s="206"/>
      <c r="Y26" s="206"/>
      <c r="Z26" s="206"/>
      <c r="AA26" s="206"/>
      <c r="AB26" s="207"/>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9.6" customHeight="1">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4.45" customHeight="1">
      <c r="A28" s="9" t="s">
        <v>26</v>
      </c>
      <c r="B28" s="8"/>
      <c r="C28" s="160"/>
      <c r="D28" s="160"/>
      <c r="E28" s="160" t="s">
        <v>1</v>
      </c>
      <c r="F28" s="185"/>
      <c r="G28" s="197"/>
      <c r="H28" s="13" t="s">
        <v>0</v>
      </c>
      <c r="I28" s="185"/>
      <c r="J28" s="198"/>
      <c r="K28" s="197"/>
      <c r="R28" s="43" t="s">
        <v>24</v>
      </c>
      <c r="S28" s="199"/>
      <c r="T28" s="200"/>
      <c r="U28" s="200"/>
      <c r="V28" s="200"/>
      <c r="W28" s="201"/>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9.6" customHeight="1">
      <c r="B29" s="160"/>
      <c r="C29" s="160"/>
      <c r="D29" s="160"/>
      <c r="E29" s="160"/>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2.15" customHeight="1">
      <c r="D30" s="160"/>
      <c r="F30" s="192"/>
      <c r="G30" s="193"/>
      <c r="H30" s="193"/>
      <c r="I30" s="193"/>
      <c r="J30" s="193"/>
      <c r="K30" s="193"/>
      <c r="L30" s="193"/>
      <c r="M30" s="193"/>
      <c r="N30" s="193"/>
      <c r="O30" s="193"/>
      <c r="P30" s="193"/>
      <c r="Q30" s="193"/>
      <c r="R30" s="193"/>
      <c r="S30" s="193"/>
      <c r="T30" s="193"/>
      <c r="U30" s="193"/>
      <c r="V30" s="193"/>
      <c r="W30" s="193"/>
      <c r="X30" s="193"/>
      <c r="Y30" s="193"/>
      <c r="Z30" s="193"/>
      <c r="AA30" s="193"/>
      <c r="AB30" s="193"/>
      <c r="AC30" s="194"/>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0.15" customHeight="1">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4.45" customHeight="1">
      <c r="E32" s="12" t="s">
        <v>2</v>
      </c>
      <c r="F32" s="202"/>
      <c r="G32" s="203"/>
      <c r="H32" s="203"/>
      <c r="I32" s="203"/>
      <c r="J32" s="203"/>
      <c r="K32" s="203"/>
      <c r="L32" s="203"/>
      <c r="M32" s="203"/>
      <c r="N32" s="203"/>
      <c r="O32" s="204"/>
      <c r="R32" s="12" t="s">
        <v>3</v>
      </c>
      <c r="S32" s="202"/>
      <c r="T32" s="203"/>
      <c r="U32" s="203"/>
      <c r="V32" s="203"/>
      <c r="W32" s="203"/>
      <c r="X32" s="203"/>
      <c r="Y32" s="203"/>
      <c r="Z32" s="203"/>
      <c r="AA32" s="203"/>
      <c r="AB32" s="204"/>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8.4499999999999993" customHeight="1">
      <c r="E33" s="12"/>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5.6" customHeight="1">
      <c r="A34" s="208" t="s">
        <v>27</v>
      </c>
      <c r="B34" s="208"/>
      <c r="C34" s="208"/>
      <c r="D34" s="209"/>
      <c r="E34" s="210"/>
      <c r="F34" s="210"/>
      <c r="G34" s="210"/>
      <c r="H34" s="210"/>
      <c r="I34" s="210"/>
      <c r="J34" s="210"/>
      <c r="K34" s="210"/>
      <c r="L34" s="210"/>
      <c r="M34" s="210"/>
      <c r="N34" s="210"/>
      <c r="O34" s="210"/>
      <c r="P34" s="210"/>
      <c r="Q34" s="210"/>
      <c r="R34" s="210"/>
      <c r="S34" s="211"/>
      <c r="T34" s="9" t="s">
        <v>28</v>
      </c>
      <c r="V34" s="199"/>
      <c r="W34" s="201"/>
      <c r="X34" s="13" t="s">
        <v>35</v>
      </c>
      <c r="Y34" s="38"/>
      <c r="Z34" s="9" t="s">
        <v>12</v>
      </c>
      <c r="AA34" s="9"/>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1" ht="9.6" customHeight="1">
      <c r="A35" s="208"/>
      <c r="B35" s="208"/>
      <c r="C35" s="208"/>
      <c r="D35" s="44"/>
      <c r="E35" s="44"/>
      <c r="F35" s="44"/>
      <c r="G35" s="44"/>
      <c r="H35" s="44"/>
      <c r="I35" s="44"/>
      <c r="J35" s="44"/>
      <c r="K35" s="44"/>
      <c r="L35" s="45"/>
      <c r="M35" s="45"/>
      <c r="N35" s="45"/>
      <c r="O35" s="45"/>
      <c r="P35" s="45"/>
      <c r="Q35" s="44"/>
      <c r="R35" s="45"/>
      <c r="S35" s="45"/>
      <c r="T35" s="9"/>
      <c r="V35" s="46"/>
      <c r="W35" s="13"/>
      <c r="X35" s="13"/>
      <c r="Y35" s="13"/>
      <c r="Z35" s="9"/>
      <c r="AA35" s="9"/>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1" ht="14.45" customHeight="1">
      <c r="A36" s="208"/>
      <c r="B36" s="208"/>
      <c r="C36" s="208"/>
      <c r="D36" s="209"/>
      <c r="E36" s="210"/>
      <c r="F36" s="210"/>
      <c r="G36" s="210"/>
      <c r="H36" s="210"/>
      <c r="I36" s="210"/>
      <c r="J36" s="210"/>
      <c r="K36" s="210"/>
      <c r="L36" s="210"/>
      <c r="M36" s="210"/>
      <c r="N36" s="210"/>
      <c r="O36" s="210"/>
      <c r="P36" s="210"/>
      <c r="Q36" s="210"/>
      <c r="R36" s="210"/>
      <c r="S36" s="211"/>
      <c r="T36" s="212" t="s">
        <v>13</v>
      </c>
      <c r="U36" s="213"/>
      <c r="V36" s="199"/>
      <c r="W36" s="201"/>
      <c r="X36" s="13" t="s">
        <v>35</v>
      </c>
      <c r="Y36" s="38"/>
      <c r="Z36" s="9" t="s">
        <v>14</v>
      </c>
      <c r="AA36" s="9"/>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1" ht="14.45" customHeight="1">
      <c r="E37" s="47"/>
      <c r="AD37" s="15"/>
      <c r="AE37" s="15"/>
      <c r="AF37" s="15"/>
      <c r="AG37" s="15"/>
      <c r="AH37" s="15"/>
      <c r="AI37" s="15"/>
      <c r="AJ37" s="15"/>
      <c r="AK37" s="15"/>
      <c r="AL37" s="15"/>
      <c r="AM37" s="15"/>
      <c r="AN37" s="15"/>
      <c r="AO37" s="15"/>
      <c r="AP37" s="15"/>
      <c r="AQ37" s="15"/>
      <c r="AR37" s="15"/>
      <c r="AS37" s="15"/>
      <c r="AT37" s="15"/>
      <c r="AU37" s="15"/>
      <c r="AV37" s="15"/>
      <c r="AW37" s="15"/>
      <c r="AX37" s="15"/>
      <c r="AY37" s="15"/>
    </row>
    <row r="38" spans="1:51" ht="7.15" customHeight="1">
      <c r="C38" s="160"/>
      <c r="D38" s="160"/>
      <c r="E38" s="160"/>
      <c r="F38" s="160"/>
      <c r="G38" s="160"/>
      <c r="H38" s="8"/>
      <c r="I38" s="8"/>
      <c r="J38" s="8"/>
      <c r="K38" s="8"/>
      <c r="L38" s="160"/>
      <c r="M38" s="160"/>
      <c r="N38" s="160"/>
      <c r="O38" s="160"/>
      <c r="P38" s="160"/>
      <c r="Q38" s="160"/>
      <c r="R38" s="160"/>
      <c r="S38" s="160"/>
      <c r="T38" s="160"/>
      <c r="U38" s="9"/>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1" ht="18" customHeight="1">
      <c r="A39" s="9" t="s">
        <v>241</v>
      </c>
      <c r="C39" s="160"/>
      <c r="D39" s="160"/>
      <c r="E39" s="160"/>
      <c r="F39" s="160"/>
      <c r="G39" s="160"/>
      <c r="H39" s="8"/>
      <c r="I39" s="8"/>
      <c r="J39" s="8"/>
      <c r="K39" s="185"/>
      <c r="L39" s="197"/>
      <c r="M39" s="13" t="s">
        <v>35</v>
      </c>
      <c r="N39" s="38"/>
      <c r="O39" s="13" t="s">
        <v>36</v>
      </c>
      <c r="P39" s="38"/>
      <c r="Q39" s="13" t="s">
        <v>22</v>
      </c>
      <c r="R39" s="8"/>
      <c r="S39" s="46"/>
      <c r="U39" s="9"/>
      <c r="V39" s="12" t="s">
        <v>15</v>
      </c>
      <c r="W39" s="185"/>
      <c r="X39" s="217"/>
      <c r="Y39" s="217"/>
      <c r="Z39" s="217"/>
      <c r="AA39" s="186"/>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1" ht="8.4499999999999993" customHeight="1">
      <c r="A40" s="8"/>
      <c r="B40" s="8"/>
      <c r="C40" s="8"/>
      <c r="D40" s="8"/>
      <c r="E40" s="8"/>
      <c r="F40" s="8"/>
      <c r="G40" s="8"/>
      <c r="H40" s="8"/>
      <c r="I40" s="8"/>
      <c r="J40" s="8"/>
      <c r="K40" s="8"/>
      <c r="L40" s="8"/>
      <c r="M40" s="8"/>
      <c r="N40" s="8"/>
      <c r="O40" s="8"/>
      <c r="P40" s="8"/>
      <c r="Q40" s="8"/>
      <c r="R40" s="8"/>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1" ht="17.45" customHeight="1">
      <c r="A41" s="59" t="s">
        <v>288</v>
      </c>
      <c r="B41" s="59"/>
      <c r="C41" s="60"/>
      <c r="D41" s="60"/>
      <c r="E41" s="60"/>
      <c r="F41" s="60"/>
      <c r="G41" s="60"/>
      <c r="H41" s="8"/>
      <c r="I41" s="59" t="s">
        <v>289</v>
      </c>
      <c r="J41" s="59"/>
      <c r="K41" s="59"/>
      <c r="L41" s="59"/>
      <c r="M41" s="218"/>
      <c r="N41" s="219"/>
      <c r="O41" s="219"/>
      <c r="P41" s="219"/>
      <c r="Q41" s="219"/>
      <c r="R41" s="219"/>
      <c r="S41" s="220"/>
    </row>
    <row r="42" spans="1:51" ht="12" customHeight="1">
      <c r="A42" s="59"/>
      <c r="B42" s="59"/>
      <c r="C42" s="60"/>
      <c r="D42" s="60"/>
      <c r="E42" s="60"/>
      <c r="F42" s="60"/>
      <c r="G42" s="60"/>
      <c r="H42" s="8"/>
      <c r="I42" s="8"/>
      <c r="J42" s="8"/>
      <c r="K42" s="8"/>
      <c r="L42" s="60"/>
      <c r="M42" s="60"/>
      <c r="N42" s="60"/>
      <c r="O42" s="60"/>
      <c r="P42" s="60"/>
      <c r="Q42" s="60"/>
      <c r="R42" s="60"/>
      <c r="S42" s="60"/>
      <c r="T42" s="60"/>
      <c r="U42" s="59"/>
    </row>
    <row r="43" spans="1:51" ht="14.45" customHeight="1">
      <c r="A43" s="60" t="s">
        <v>58</v>
      </c>
      <c r="B43" s="61"/>
      <c r="C43" s="5"/>
      <c r="D43" s="62"/>
      <c r="E43" s="61"/>
      <c r="F43" s="61"/>
      <c r="G43" s="61"/>
      <c r="H43" s="61"/>
      <c r="I43" s="61"/>
      <c r="J43" s="61"/>
      <c r="K43" s="61"/>
      <c r="L43" s="61"/>
      <c r="M43" s="61"/>
      <c r="N43" s="61"/>
      <c r="O43" s="61"/>
      <c r="P43" s="61"/>
      <c r="Q43" s="61"/>
      <c r="R43" s="5"/>
      <c r="S43" s="5"/>
      <c r="T43" s="5"/>
      <c r="U43" s="5"/>
      <c r="V43" s="5"/>
      <c r="W43" s="5"/>
      <c r="X43" s="5"/>
      <c r="Y43" s="5"/>
      <c r="Z43" s="5"/>
      <c r="AA43" s="5"/>
    </row>
    <row r="44" spans="1:51" ht="14.45" customHeight="1">
      <c r="A44" s="57"/>
      <c r="B44" s="9" t="s">
        <v>6</v>
      </c>
      <c r="C44" s="8"/>
      <c r="D44" s="8"/>
      <c r="E44" s="8"/>
      <c r="I44" s="9" t="s">
        <v>289</v>
      </c>
      <c r="M44" s="221"/>
      <c r="N44" s="222"/>
      <c r="O44" s="222"/>
      <c r="P44" s="222"/>
      <c r="Q44" s="222"/>
      <c r="R44" s="222"/>
      <c r="S44" s="223"/>
      <c r="T44" s="9"/>
      <c r="X44" s="49"/>
      <c r="Y44" s="49"/>
      <c r="Z44" s="49"/>
      <c r="AA44" s="49"/>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1" ht="9.6" customHeight="1">
      <c r="R45" s="8"/>
      <c r="AB45" s="49"/>
      <c r="AC45" s="51"/>
      <c r="AD45" s="15"/>
      <c r="AE45" s="15"/>
      <c r="AF45" s="15"/>
      <c r="AG45" s="15"/>
      <c r="AH45" s="15"/>
      <c r="AI45" s="15"/>
      <c r="AJ45" s="15"/>
      <c r="AK45" s="15"/>
      <c r="AL45" s="15"/>
      <c r="AM45" s="15"/>
      <c r="AN45" s="15"/>
      <c r="AO45" s="15"/>
      <c r="AP45" s="15"/>
      <c r="AQ45" s="15"/>
      <c r="AR45" s="15"/>
      <c r="AS45" s="15"/>
      <c r="AT45" s="15"/>
      <c r="AU45" s="15"/>
      <c r="AV45" s="15"/>
      <c r="AW45" s="15"/>
      <c r="AX45" s="15"/>
    </row>
    <row r="46" spans="1:51" ht="14.45" customHeight="1">
      <c r="A46" s="57"/>
      <c r="B46" s="9" t="s">
        <v>7</v>
      </c>
      <c r="I46" s="9" t="s">
        <v>289</v>
      </c>
      <c r="M46" s="221"/>
      <c r="N46" s="222"/>
      <c r="O46" s="222"/>
      <c r="P46" s="222"/>
      <c r="Q46" s="222"/>
      <c r="R46" s="222"/>
      <c r="S46" s="223"/>
      <c r="AB46" s="49"/>
      <c r="AC46" s="51"/>
      <c r="AD46" s="15"/>
      <c r="AE46" s="15"/>
      <c r="AF46" s="15"/>
      <c r="AG46" s="15"/>
      <c r="AH46" s="15"/>
      <c r="AI46" s="15"/>
      <c r="AJ46" s="15"/>
      <c r="AK46" s="15"/>
      <c r="AL46" s="15"/>
      <c r="AM46" s="15"/>
      <c r="AN46" s="15"/>
      <c r="AO46" s="15"/>
      <c r="AP46" s="15"/>
      <c r="AQ46" s="15"/>
      <c r="AR46" s="15"/>
      <c r="AS46" s="15"/>
      <c r="AT46" s="15"/>
      <c r="AU46" s="15"/>
      <c r="AV46" s="15"/>
      <c r="AW46" s="15"/>
      <c r="AX46" s="15"/>
    </row>
    <row r="47" spans="1:51" ht="9" customHeight="1">
      <c r="R47" s="8"/>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1" ht="14.45" customHeight="1">
      <c r="A48" s="57"/>
      <c r="B48" s="9" t="s">
        <v>8</v>
      </c>
      <c r="C48" s="14"/>
      <c r="D48" s="14"/>
      <c r="I48" s="9" t="s">
        <v>289</v>
      </c>
      <c r="M48" s="221"/>
      <c r="N48" s="222"/>
      <c r="O48" s="222"/>
      <c r="P48" s="222"/>
      <c r="Q48" s="222"/>
      <c r="R48" s="222"/>
      <c r="S48" s="223"/>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1" s="49" customFormat="1" ht="14.45" customHeight="1">
      <c r="A49" s="50"/>
      <c r="B49" s="48"/>
      <c r="C49" s="50"/>
      <c r="D49" s="50"/>
      <c r="E49" s="48"/>
      <c r="F49" s="48"/>
      <c r="G49" s="48"/>
      <c r="H49" s="48"/>
      <c r="I49" s="48"/>
      <c r="J49" s="48"/>
      <c r="K49" s="48"/>
      <c r="L49" s="48"/>
      <c r="M49" s="48"/>
      <c r="N49" s="48"/>
      <c r="O49" s="48"/>
      <c r="P49" s="48"/>
      <c r="Q49" s="48"/>
      <c r="AC49" s="51"/>
      <c r="AD49" s="51"/>
      <c r="AE49" s="51"/>
      <c r="AF49" s="51"/>
      <c r="AG49" s="51"/>
      <c r="AH49" s="51"/>
      <c r="AI49" s="51"/>
      <c r="AJ49" s="51"/>
      <c r="AK49" s="51"/>
      <c r="AL49" s="51"/>
      <c r="AM49" s="51"/>
      <c r="AN49" s="51"/>
      <c r="AO49" s="51"/>
      <c r="AP49" s="51"/>
      <c r="AQ49" s="51"/>
      <c r="AR49" s="51"/>
      <c r="AS49" s="51"/>
      <c r="AT49" s="51"/>
      <c r="AU49" s="51"/>
      <c r="AV49" s="51"/>
      <c r="AW49" s="51"/>
      <c r="AX49" s="51"/>
    </row>
    <row r="50" spans="1:51" ht="9.6" customHeight="1">
      <c r="R50" s="8"/>
      <c r="U50" s="46"/>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1" ht="14.45" customHeight="1">
      <c r="A51" s="9" t="s">
        <v>46</v>
      </c>
      <c r="D51" s="38"/>
      <c r="E51" s="9" t="s">
        <v>37</v>
      </c>
      <c r="F51" s="8"/>
      <c r="G51" s="8"/>
      <c r="H51" s="8"/>
      <c r="K51" s="8"/>
      <c r="L51" s="38"/>
      <c r="M51" s="9" t="s">
        <v>38</v>
      </c>
      <c r="U51" s="38"/>
      <c r="V51" s="9" t="s">
        <v>39</v>
      </c>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1" ht="9" customHeight="1">
      <c r="R52" s="8"/>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1" ht="16.149999999999999" customHeight="1">
      <c r="D53" s="38"/>
      <c r="E53" s="9" t="s">
        <v>40</v>
      </c>
      <c r="F53" s="8"/>
      <c r="G53" s="8"/>
      <c r="H53" s="214"/>
      <c r="I53" s="215"/>
      <c r="J53" s="215"/>
      <c r="K53" s="215"/>
      <c r="L53" s="215"/>
      <c r="M53" s="215"/>
      <c r="N53" s="215"/>
      <c r="O53" s="215"/>
      <c r="P53" s="215"/>
      <c r="Q53" s="215"/>
      <c r="R53" s="215"/>
      <c r="S53" s="215"/>
      <c r="T53" s="215"/>
      <c r="U53" s="215"/>
      <c r="V53" s="215"/>
      <c r="W53" s="215"/>
      <c r="X53" s="216"/>
      <c r="Y53" s="8" t="s">
        <v>41</v>
      </c>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1" ht="14.45" customHeight="1">
      <c r="E54" s="14"/>
      <c r="F54" s="14"/>
      <c r="G54" s="14"/>
      <c r="R54" s="8"/>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1" ht="14.45" customHeight="1">
      <c r="E55" s="14"/>
      <c r="F55" s="14"/>
      <c r="G55" s="14"/>
      <c r="R55" s="8"/>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1" ht="14.45" customHeight="1">
      <c r="R56" s="8"/>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1" ht="14.45" customHeight="1">
      <c r="R57" s="8"/>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1" ht="14.45" customHeight="1">
      <c r="R58" s="8"/>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1" ht="14.45" customHeight="1">
      <c r="R59" s="8"/>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1" ht="14.45" customHeight="1">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1:51" ht="14.45" customHeight="1">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ht="14.45" customHeight="1">
      <c r="AD62" s="15"/>
      <c r="AE62" s="15"/>
      <c r="AF62" s="15"/>
      <c r="AG62" s="15"/>
      <c r="AH62" s="15"/>
      <c r="AI62" s="15"/>
      <c r="AJ62" s="15"/>
      <c r="AK62" s="15"/>
      <c r="AL62" s="15"/>
      <c r="AM62" s="15"/>
      <c r="AN62" s="15"/>
      <c r="AO62" s="15"/>
      <c r="AP62" s="15"/>
      <c r="AQ62" s="15"/>
      <c r="AR62" s="15"/>
      <c r="AS62" s="15"/>
      <c r="AT62" s="15"/>
      <c r="AU62" s="15"/>
      <c r="AV62" s="15"/>
      <c r="AW62" s="15"/>
      <c r="AX62" s="15"/>
      <c r="AY62" s="15"/>
    </row>
    <row r="63" spans="1:51" ht="14.45" customHeight="1">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1:51" ht="14.45" customHeight="1">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30:51" ht="14.45" customHeight="1">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30:51" ht="14.45" customHeight="1">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30:51" ht="14.45" customHeight="1">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30:51" ht="14.45" customHeight="1">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30:51">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30:51">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30:51">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30:51">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30:51">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30:51">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30:51">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30:51">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30:51">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30:51">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30:51">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30:51">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30:51">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30:51">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30:51">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30:51">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30:51">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30:51">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30:51">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30:51">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30:51">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30:51">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30:51">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30:51">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30:51">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30:51">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30:51">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30:51">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30:51">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30:51">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30:51">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30:51">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30:5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30:51">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30:51">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30:51">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30:5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30:51">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30:51">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30:51">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30:51">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30:5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30:51">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30:51">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30:51">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30:51">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30:5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30:51">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30:51">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30:51">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30:51">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30:51">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30:51">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30:51">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30:51">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30:51">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30:51">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30:51">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30:51">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30:51">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30:51">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30:51">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30:51">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30:51">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30:51">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30:51">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30:51">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30:51">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30:51">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30:51">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30:51">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30:51">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30:51">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30:51">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30:51">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30:51">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30:51">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30:51">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30:51">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30:51">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30:51">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30:51">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30:51">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30:51">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30:51">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30:51">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30:51">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30:51">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30:51">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30:51">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30:51">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30:51">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30:51">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30:51">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30:51">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30:51">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30:51">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30:51">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30:51">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30:51">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30:51">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30:51">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30:51">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30:51">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30:51">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30:51">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30:51">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30:51">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30:51">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30:51">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30:51">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30:51">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30:51">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30:51">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30:51">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30:51">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30:51">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30:51">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30:51">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30:51">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30:51">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30:51">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30:51">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30:51">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30:51">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30:51">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30:51">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30:51">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30:51">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30:51">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30:51">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30:51">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30:51">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30:51">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30:51">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30:51">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30:51">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30:51">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30:51">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30:51">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30:51">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30:51">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30:51">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30:51">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30:51">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30:51">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30:51">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30:51">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30:51">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30:51">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30:51">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30:51">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30:51">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30:51">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30:51">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30:51">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30:51">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30:51">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30:51">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30:51">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30:51">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30:51">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30:51">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30:51">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30:51">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30:51">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30:51">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30:51">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30:51">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30:51">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30:51">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30:51">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30:51">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30:51">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30:51">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30:51">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30:51">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30:51">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30:51">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30:51">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30:51">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30:51">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30:51">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30:51">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30:51">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30:51">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30:51">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30:51">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30:51">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30:51">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30:51">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30:51">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30:51">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30:51">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30:51">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30:51">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30:51">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30:51">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30:51">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30:51">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30:51">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30:51">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30:51">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30:51">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30:51">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30:51">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30:51">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30:51">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30:51">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30:51">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30:51">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30:51">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30:51">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30:51">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30:51">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30:51">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30:51">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30:51">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30:51">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30:51">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30:51">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30:51">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30:51">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30:51">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30:51">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30:51">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30:51">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30:51">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30:51">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30:51">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30:51">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30:51">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30:51">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30:51">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30:51">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30:51">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30:51">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30:51">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30:51">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30:51">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30:51">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30:51">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30:51">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30:51">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30:51">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30:51">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30:51">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30:51">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30:51">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30:51">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30:51">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30:51">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30:51">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30:51">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30:51">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30:51">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30:51">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30:51">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30:51">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30:51">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30:51">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30:51">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30:51">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30:51">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30:51">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30:51">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30:51">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30:51">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30:51">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30:51">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30:51">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30:51">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30:51">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30:51">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30:51">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30:51">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30:51">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30:51">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30:51">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30:51">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30:51">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30:51">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30:51">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30:51">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30:51">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30:51">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30:51">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30:51">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30:51">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30:51">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30:51">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30:51">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30:51">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30:51">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30:51">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30:51">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30:51">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30:51">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30:51">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30:51">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30:51">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30:51">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30:51">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30:51">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30:51">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30:51">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30:51">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30:51">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30:51">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30:51">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30:51">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30:51">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30:51">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30:51">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30:51">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30:51">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30:51">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30:51">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30:51">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30:51">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30:51">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30:51">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30:51">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30:51">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30:51">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30:51">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30:51">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30:51">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30:51">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30:51">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30:51">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30:51">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30:51">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30:51">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30:51">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30:51">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30:51">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30:51">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30:51">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30:51">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30:51">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30:51">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30:51">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30:51">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30:51">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30:51">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30:51">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30:51">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30:51">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30:51">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30:51">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30:51">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30:51">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30:51">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30:51">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30:51">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30:51">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30:51">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30:51">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30:51">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30:51">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30:51">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30:51">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30:51">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30:51">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30:51">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30:51">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30:51">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30:51">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30:51">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30:51">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30:51">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30:51">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30:51">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30:51">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30:51">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30:51">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30:51">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30:51">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30:51">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30:51">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30:51">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30:51">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30:51">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30:51">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30:51">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30:51">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30:51">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30:51">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30:51">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30:51">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30:51">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30:51">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30:51">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30:51">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30:51">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30:51">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30:51">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30:51">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30:51">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30:51">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30:51">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30:51">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30:51">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30:51">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30:51">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30:51">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30:51">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30:51">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30:51">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30:51">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30:51">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30:51">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30:51">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30:51">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30:51">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30:51">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30:51">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30:51">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30:51">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30:51">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30:51">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30:51">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30:51">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30:51">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30:51">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30:51">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30:51">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30:51">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30:51">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30:51">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30:51">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30:51">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30:51">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30:51">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30:51">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30:51">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30:51">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30:51">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30:51">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30:51">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30:51">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30:51">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30:51">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30:51">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30:51">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30:51">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30:51">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30:51">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30:51">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30:51">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30:51">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30:51">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30:51">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30:51">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sheetData>
  <mergeCells count="35">
    <mergeCell ref="H53:X53"/>
    <mergeCell ref="K39:L39"/>
    <mergeCell ref="W39:AA39"/>
    <mergeCell ref="M41:S41"/>
    <mergeCell ref="M44:S44"/>
    <mergeCell ref="M46:S46"/>
    <mergeCell ref="M48:S48"/>
    <mergeCell ref="F30:AC30"/>
    <mergeCell ref="F32:O32"/>
    <mergeCell ref="S32:AB32"/>
    <mergeCell ref="A34:C36"/>
    <mergeCell ref="D34:S34"/>
    <mergeCell ref="V34:W34"/>
    <mergeCell ref="D36:S36"/>
    <mergeCell ref="T36:U36"/>
    <mergeCell ref="V36:W36"/>
    <mergeCell ref="F22:AC22"/>
    <mergeCell ref="F24:O24"/>
    <mergeCell ref="S24:AB24"/>
    <mergeCell ref="F26:AB26"/>
    <mergeCell ref="F28:G28"/>
    <mergeCell ref="I28:K28"/>
    <mergeCell ref="S28:W28"/>
    <mergeCell ref="F16:AC16"/>
    <mergeCell ref="B18:D18"/>
    <mergeCell ref="F18:AC18"/>
    <mergeCell ref="F20:G20"/>
    <mergeCell ref="I20:K20"/>
    <mergeCell ref="S20:W20"/>
    <mergeCell ref="I14:R14"/>
    <mergeCell ref="S1:AC1"/>
    <mergeCell ref="D4:Z5"/>
    <mergeCell ref="V7:W7"/>
    <mergeCell ref="F12:P12"/>
    <mergeCell ref="V12:W12"/>
  </mergeCells>
  <phoneticPr fontId="3"/>
  <dataValidations count="2">
    <dataValidation imeMode="off" allowBlank="1" showInputMessage="1" showErrorMessage="1" sqref="W39:AA39 K39:P39 Y34 V36:W36 Y36 V34:W34 S32:AB32 F32:O32 I28:K28 Y7 I20:K20 F20:G20 AA12 Y12 V12:W12 F24:O24 S24:AB24 F26:AB26 F28:G28 AA7" xr:uid="{00000000-0002-0000-0000-000000000000}"/>
    <dataValidation type="list" allowBlank="1" showInputMessage="1" showErrorMessage="1" sqref="A48 A46 A44" xr:uid="{00000000-0002-0000-0000-000001000000}">
      <formula1>#REF!</formula1>
    </dataValidation>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60"/>
  <sheetViews>
    <sheetView showGridLines="0" showRowColHeaders="0" zoomScaleNormal="100" zoomScalePageLayoutView="90" workbookViewId="0">
      <selection activeCell="S12" sqref="S12"/>
    </sheetView>
  </sheetViews>
  <sheetFormatPr defaultColWidth="10.625" defaultRowHeight="12"/>
  <cols>
    <col min="1" max="3" width="3.75" style="65" customWidth="1"/>
    <col min="4" max="5" width="5.375" style="65" customWidth="1"/>
    <col min="6" max="16" width="3.75" style="65" customWidth="1"/>
    <col min="17" max="17" width="10.25" style="65" customWidth="1"/>
    <col min="18" max="19" width="6.875" style="65" customWidth="1"/>
    <col min="20" max="16384" width="10.625" style="65"/>
  </cols>
  <sheetData>
    <row r="1" spans="1:19" s="64" customFormat="1" ht="15" customHeight="1">
      <c r="A1" s="17" t="s">
        <v>9</v>
      </c>
      <c r="B1" s="77"/>
      <c r="C1" s="77"/>
      <c r="D1" s="77"/>
      <c r="E1" s="77"/>
      <c r="F1" s="77"/>
      <c r="G1" s="77"/>
      <c r="H1" s="77"/>
      <c r="I1" s="77"/>
      <c r="J1" s="77"/>
      <c r="K1" s="77"/>
      <c r="L1" s="77"/>
      <c r="M1" s="77"/>
      <c r="N1" s="77"/>
      <c r="O1" s="77"/>
      <c r="P1" s="78"/>
      <c r="Q1" s="77"/>
      <c r="R1" s="77"/>
      <c r="S1" s="81" t="s">
        <v>212</v>
      </c>
    </row>
    <row r="2" spans="1:19" ht="10.5" customHeight="1">
      <c r="A2" s="78"/>
      <c r="B2" s="78"/>
      <c r="C2" s="78"/>
      <c r="D2" s="78"/>
      <c r="E2" s="78"/>
      <c r="F2" s="78"/>
      <c r="G2" s="78"/>
      <c r="H2" s="78"/>
      <c r="I2" s="78"/>
      <c r="J2" s="78"/>
      <c r="K2" s="78"/>
      <c r="L2" s="78"/>
      <c r="M2" s="78"/>
      <c r="N2" s="78"/>
      <c r="O2" s="78"/>
      <c r="P2" s="78"/>
      <c r="Q2" s="78"/>
      <c r="R2" s="78"/>
      <c r="S2" s="110" t="s">
        <v>242</v>
      </c>
    </row>
    <row r="3" spans="1:19" ht="10.5" customHeight="1">
      <c r="S3" s="26"/>
    </row>
    <row r="4" spans="1:19" ht="10.5" customHeight="1">
      <c r="B4" s="170" t="s">
        <v>335</v>
      </c>
      <c r="S4" s="26"/>
    </row>
    <row r="5" spans="1:19" ht="10.5" customHeight="1">
      <c r="S5" s="26"/>
    </row>
    <row r="6" spans="1:19" ht="6.75" customHeight="1">
      <c r="A6" s="74"/>
      <c r="B6" s="74"/>
      <c r="C6" s="74"/>
      <c r="D6" s="75"/>
      <c r="E6" s="75"/>
      <c r="F6" s="75"/>
      <c r="G6" s="75"/>
      <c r="H6" s="75"/>
      <c r="I6" s="75"/>
      <c r="J6" s="75"/>
      <c r="K6" s="76"/>
      <c r="L6" s="76"/>
      <c r="M6" s="66"/>
      <c r="N6" s="74"/>
      <c r="O6" s="74"/>
      <c r="P6" s="74"/>
      <c r="Q6" s="67"/>
      <c r="R6" s="67"/>
    </row>
    <row r="7" spans="1:19" ht="12.75" customHeight="1">
      <c r="B7" s="80"/>
      <c r="C7" s="450" t="s">
        <v>298</v>
      </c>
      <c r="D7" s="451"/>
      <c r="E7" s="451"/>
      <c r="F7" s="451"/>
      <c r="G7" s="451"/>
      <c r="H7" s="451"/>
      <c r="I7" s="451"/>
      <c r="J7" s="451"/>
      <c r="K7" s="451"/>
      <c r="L7" s="451"/>
      <c r="M7" s="451"/>
      <c r="N7" s="451"/>
      <c r="O7" s="451"/>
      <c r="P7" s="451"/>
      <c r="Q7" s="451"/>
      <c r="R7" s="452"/>
    </row>
    <row r="8" spans="1:19" ht="12.75" customHeight="1">
      <c r="B8" s="80"/>
      <c r="C8" s="453"/>
      <c r="D8" s="454"/>
      <c r="E8" s="454"/>
      <c r="F8" s="454"/>
      <c r="G8" s="454"/>
      <c r="H8" s="454"/>
      <c r="I8" s="454"/>
      <c r="J8" s="454"/>
      <c r="K8" s="454"/>
      <c r="L8" s="454"/>
      <c r="M8" s="454"/>
      <c r="N8" s="454"/>
      <c r="O8" s="454"/>
      <c r="P8" s="454"/>
      <c r="Q8" s="454"/>
      <c r="R8" s="455"/>
    </row>
    <row r="9" spans="1:19" ht="6.75" customHeight="1">
      <c r="A9" s="80"/>
      <c r="B9" s="80"/>
      <c r="C9" s="80"/>
      <c r="D9" s="80"/>
      <c r="E9" s="80"/>
      <c r="F9" s="80"/>
      <c r="G9" s="80"/>
      <c r="H9" s="80"/>
      <c r="I9" s="80"/>
      <c r="J9" s="80"/>
      <c r="K9" s="80"/>
      <c r="L9" s="80"/>
      <c r="M9" s="80"/>
      <c r="N9" s="80"/>
      <c r="O9" s="80"/>
      <c r="P9" s="80"/>
      <c r="Q9" s="80"/>
      <c r="R9" s="80"/>
    </row>
    <row r="10" spans="1:19" ht="15" customHeight="1">
      <c r="A10" s="456" t="s">
        <v>59</v>
      </c>
      <c r="B10" s="456"/>
      <c r="C10" s="457"/>
      <c r="D10" s="458">
        <f>'１'!F12</f>
        <v>0</v>
      </c>
      <c r="E10" s="459"/>
      <c r="F10" s="459"/>
      <c r="G10" s="459"/>
      <c r="H10" s="459"/>
      <c r="I10" s="459"/>
      <c r="J10" s="460"/>
      <c r="K10" s="464" t="s">
        <v>60</v>
      </c>
      <c r="L10" s="76"/>
      <c r="M10" s="66"/>
      <c r="N10" s="74"/>
      <c r="O10" s="74"/>
      <c r="P10" s="74"/>
      <c r="Q10" s="67"/>
      <c r="R10" s="67"/>
    </row>
    <row r="11" spans="1:19" ht="11.25" customHeight="1">
      <c r="A11" s="456"/>
      <c r="B11" s="456"/>
      <c r="C11" s="457"/>
      <c r="D11" s="461"/>
      <c r="E11" s="462"/>
      <c r="F11" s="462"/>
      <c r="G11" s="462"/>
      <c r="H11" s="462"/>
      <c r="I11" s="462"/>
      <c r="J11" s="463"/>
      <c r="K11" s="464"/>
      <c r="L11" s="76"/>
      <c r="M11" s="66"/>
      <c r="N11" s="74"/>
      <c r="O11" s="74"/>
      <c r="P11" s="74"/>
      <c r="Q11" s="67"/>
      <c r="R11" s="67"/>
    </row>
    <row r="12" spans="1:19" ht="6.75" customHeight="1"/>
    <row r="13" spans="1:19" ht="13.5" customHeight="1">
      <c r="A13" s="67" t="s">
        <v>290</v>
      </c>
      <c r="B13" s="74"/>
      <c r="C13" s="74"/>
      <c r="D13" s="465"/>
      <c r="E13" s="466"/>
      <c r="F13" s="466"/>
      <c r="G13" s="466"/>
      <c r="H13" s="466"/>
      <c r="I13" s="466"/>
      <c r="J13" s="466"/>
      <c r="K13" s="466"/>
      <c r="L13" s="466"/>
      <c r="M13" s="466"/>
      <c r="N13" s="466"/>
      <c r="O13" s="466"/>
      <c r="P13" s="466"/>
      <c r="Q13" s="467"/>
      <c r="R13" s="109"/>
    </row>
    <row r="14" spans="1:19" ht="12.75" customHeight="1">
      <c r="A14" s="67" t="s">
        <v>64</v>
      </c>
      <c r="B14" s="74"/>
      <c r="C14" s="74"/>
      <c r="D14" s="468"/>
      <c r="E14" s="469"/>
      <c r="F14" s="469"/>
      <c r="G14" s="469"/>
      <c r="H14" s="469"/>
      <c r="I14" s="469"/>
      <c r="J14" s="469"/>
      <c r="K14" s="469"/>
      <c r="L14" s="469"/>
      <c r="M14" s="469"/>
      <c r="N14" s="469"/>
      <c r="O14" s="469"/>
      <c r="P14" s="469"/>
      <c r="Q14" s="470"/>
      <c r="R14" s="109"/>
    </row>
    <row r="15" spans="1:19" ht="7.5" customHeight="1">
      <c r="A15" s="74"/>
      <c r="B15" s="74"/>
      <c r="C15" s="74"/>
      <c r="D15" s="75"/>
      <c r="E15" s="75"/>
      <c r="F15" s="75"/>
      <c r="G15" s="75"/>
      <c r="H15" s="75"/>
      <c r="I15" s="75"/>
      <c r="J15" s="75"/>
      <c r="K15" s="76"/>
      <c r="L15" s="76"/>
      <c r="M15" s="66"/>
      <c r="N15" s="74"/>
      <c r="O15" s="74"/>
      <c r="P15" s="74"/>
      <c r="Q15" s="67"/>
      <c r="R15" s="67"/>
    </row>
    <row r="16" spans="1:19" ht="15.75" customHeight="1">
      <c r="A16" s="74" t="s">
        <v>251</v>
      </c>
      <c r="B16" s="74"/>
      <c r="C16" s="74"/>
      <c r="D16" s="471"/>
      <c r="E16" s="472"/>
      <c r="F16" s="75" t="s">
        <v>66</v>
      </c>
      <c r="H16" s="75"/>
      <c r="I16" s="75"/>
      <c r="J16" s="75"/>
      <c r="K16" s="76"/>
      <c r="L16" s="76"/>
      <c r="M16" s="66"/>
      <c r="N16" s="74"/>
      <c r="O16" s="74"/>
      <c r="P16" s="74"/>
      <c r="Q16" s="67"/>
      <c r="R16" s="67"/>
    </row>
    <row r="17" spans="1:19" s="68" customFormat="1" ht="12.75" customHeight="1">
      <c r="A17" s="69"/>
      <c r="B17" s="69"/>
      <c r="C17" s="69"/>
      <c r="D17" s="69"/>
      <c r="E17" s="69"/>
      <c r="F17" s="69"/>
      <c r="G17" s="69"/>
      <c r="H17" s="70"/>
      <c r="I17" s="71"/>
      <c r="J17" s="70"/>
      <c r="K17" s="70"/>
      <c r="L17" s="70"/>
      <c r="M17" s="70"/>
      <c r="N17" s="70"/>
      <c r="O17" s="70"/>
      <c r="P17" s="70"/>
      <c r="Q17" s="70"/>
      <c r="R17" s="70"/>
    </row>
    <row r="18" spans="1:19" s="68" customFormat="1" ht="15" customHeight="1">
      <c r="A18" s="482" t="s">
        <v>250</v>
      </c>
      <c r="B18" s="484" t="s">
        <v>61</v>
      </c>
      <c r="C18" s="485"/>
      <c r="D18" s="488" t="s">
        <v>249</v>
      </c>
      <c r="E18" s="490" t="s">
        <v>291</v>
      </c>
      <c r="F18" s="492" t="s">
        <v>248</v>
      </c>
      <c r="G18" s="493"/>
      <c r="H18" s="493"/>
      <c r="I18" s="493"/>
      <c r="J18" s="493"/>
      <c r="K18" s="493"/>
      <c r="L18" s="493"/>
      <c r="M18" s="493"/>
      <c r="N18" s="493"/>
      <c r="O18" s="493"/>
      <c r="P18" s="494"/>
      <c r="Q18" s="498" t="s">
        <v>63</v>
      </c>
      <c r="R18" s="473" t="s">
        <v>247</v>
      </c>
      <c r="S18" s="474"/>
    </row>
    <row r="19" spans="1:19" s="68" customFormat="1" ht="15" customHeight="1">
      <c r="A19" s="483"/>
      <c r="B19" s="486"/>
      <c r="C19" s="487"/>
      <c r="D19" s="489"/>
      <c r="E19" s="491"/>
      <c r="F19" s="495"/>
      <c r="G19" s="496"/>
      <c r="H19" s="496"/>
      <c r="I19" s="496"/>
      <c r="J19" s="496"/>
      <c r="K19" s="496"/>
      <c r="L19" s="496"/>
      <c r="M19" s="496"/>
      <c r="N19" s="496"/>
      <c r="O19" s="496"/>
      <c r="P19" s="497"/>
      <c r="Q19" s="499"/>
      <c r="R19" s="475"/>
      <c r="S19" s="476"/>
    </row>
    <row r="20" spans="1:19" s="68" customFormat="1" ht="15.75" customHeight="1">
      <c r="A20" s="72">
        <v>1</v>
      </c>
      <c r="B20" s="477"/>
      <c r="C20" s="478"/>
      <c r="D20" s="72"/>
      <c r="E20" s="72"/>
      <c r="F20" s="479"/>
      <c r="G20" s="479"/>
      <c r="H20" s="479"/>
      <c r="I20" s="479"/>
      <c r="J20" s="479"/>
      <c r="K20" s="479"/>
      <c r="L20" s="479"/>
      <c r="M20" s="479"/>
      <c r="N20" s="479"/>
      <c r="O20" s="479"/>
      <c r="P20" s="479"/>
      <c r="Q20" s="108"/>
      <c r="R20" s="480"/>
      <c r="S20" s="481"/>
    </row>
    <row r="21" spans="1:19" s="68" customFormat="1" ht="15.75" customHeight="1">
      <c r="A21" s="72">
        <v>2</v>
      </c>
      <c r="B21" s="477"/>
      <c r="C21" s="478"/>
      <c r="D21" s="72"/>
      <c r="E21" s="72"/>
      <c r="F21" s="479"/>
      <c r="G21" s="479"/>
      <c r="H21" s="479"/>
      <c r="I21" s="479"/>
      <c r="J21" s="479"/>
      <c r="K21" s="479"/>
      <c r="L21" s="479"/>
      <c r="M21" s="479"/>
      <c r="N21" s="479"/>
      <c r="O21" s="479"/>
      <c r="P21" s="479"/>
      <c r="Q21" s="108"/>
      <c r="R21" s="480"/>
      <c r="S21" s="481"/>
    </row>
    <row r="22" spans="1:19" s="68" customFormat="1" ht="15.75" customHeight="1">
      <c r="A22" s="72">
        <v>3</v>
      </c>
      <c r="B22" s="477"/>
      <c r="C22" s="478"/>
      <c r="D22" s="72"/>
      <c r="E22" s="72"/>
      <c r="F22" s="479"/>
      <c r="G22" s="479"/>
      <c r="H22" s="479"/>
      <c r="I22" s="479"/>
      <c r="J22" s="479"/>
      <c r="K22" s="479"/>
      <c r="L22" s="479"/>
      <c r="M22" s="479"/>
      <c r="N22" s="479"/>
      <c r="O22" s="479"/>
      <c r="P22" s="479"/>
      <c r="Q22" s="108"/>
      <c r="R22" s="480"/>
      <c r="S22" s="481"/>
    </row>
    <row r="23" spans="1:19" s="68" customFormat="1" ht="15.75" customHeight="1">
      <c r="A23" s="72">
        <v>4</v>
      </c>
      <c r="B23" s="477"/>
      <c r="C23" s="478"/>
      <c r="D23" s="72"/>
      <c r="E23" s="72"/>
      <c r="F23" s="479"/>
      <c r="G23" s="479"/>
      <c r="H23" s="479"/>
      <c r="I23" s="479"/>
      <c r="J23" s="479"/>
      <c r="K23" s="479"/>
      <c r="L23" s="479"/>
      <c r="M23" s="479"/>
      <c r="N23" s="479"/>
      <c r="O23" s="479"/>
      <c r="P23" s="479"/>
      <c r="Q23" s="108"/>
      <c r="R23" s="480"/>
      <c r="S23" s="481"/>
    </row>
    <row r="24" spans="1:19" s="68" customFormat="1" ht="15.75" customHeight="1">
      <c r="A24" s="72">
        <v>5</v>
      </c>
      <c r="B24" s="477"/>
      <c r="C24" s="478"/>
      <c r="D24" s="72"/>
      <c r="E24" s="72"/>
      <c r="F24" s="479"/>
      <c r="G24" s="479"/>
      <c r="H24" s="479"/>
      <c r="I24" s="479"/>
      <c r="J24" s="479"/>
      <c r="K24" s="479"/>
      <c r="L24" s="479"/>
      <c r="M24" s="479"/>
      <c r="N24" s="479"/>
      <c r="O24" s="479"/>
      <c r="P24" s="479"/>
      <c r="Q24" s="108"/>
      <c r="R24" s="480"/>
      <c r="S24" s="481"/>
    </row>
    <row r="25" spans="1:19" s="68" customFormat="1" ht="15.75" customHeight="1">
      <c r="A25" s="72">
        <v>6</v>
      </c>
      <c r="B25" s="477"/>
      <c r="C25" s="478"/>
      <c r="D25" s="72"/>
      <c r="E25" s="72"/>
      <c r="F25" s="479"/>
      <c r="G25" s="479"/>
      <c r="H25" s="479"/>
      <c r="I25" s="479"/>
      <c r="J25" s="479"/>
      <c r="K25" s="479"/>
      <c r="L25" s="479"/>
      <c r="M25" s="479"/>
      <c r="N25" s="479"/>
      <c r="O25" s="479"/>
      <c r="P25" s="479"/>
      <c r="Q25" s="108"/>
      <c r="R25" s="480"/>
      <c r="S25" s="481"/>
    </row>
    <row r="26" spans="1:19" s="68" customFormat="1" ht="15.75" customHeight="1">
      <c r="A26" s="72">
        <v>7</v>
      </c>
      <c r="B26" s="477"/>
      <c r="C26" s="478"/>
      <c r="D26" s="72"/>
      <c r="E26" s="72"/>
      <c r="F26" s="479"/>
      <c r="G26" s="479"/>
      <c r="H26" s="479"/>
      <c r="I26" s="479"/>
      <c r="J26" s="479"/>
      <c r="K26" s="479"/>
      <c r="L26" s="479"/>
      <c r="M26" s="479"/>
      <c r="N26" s="479"/>
      <c r="O26" s="479"/>
      <c r="P26" s="479"/>
      <c r="Q26" s="108"/>
      <c r="R26" s="480"/>
      <c r="S26" s="481"/>
    </row>
    <row r="27" spans="1:19" s="68" customFormat="1" ht="15.75" customHeight="1">
      <c r="A27" s="72">
        <v>8</v>
      </c>
      <c r="B27" s="477"/>
      <c r="C27" s="478"/>
      <c r="D27" s="72"/>
      <c r="E27" s="72"/>
      <c r="F27" s="479"/>
      <c r="G27" s="479"/>
      <c r="H27" s="479"/>
      <c r="I27" s="479"/>
      <c r="J27" s="479"/>
      <c r="K27" s="479"/>
      <c r="L27" s="479"/>
      <c r="M27" s="479"/>
      <c r="N27" s="479"/>
      <c r="O27" s="479"/>
      <c r="P27" s="479"/>
      <c r="Q27" s="108"/>
      <c r="R27" s="480"/>
      <c r="S27" s="481"/>
    </row>
    <row r="28" spans="1:19" s="68" customFormat="1" ht="15.75" customHeight="1">
      <c r="A28" s="72">
        <v>9</v>
      </c>
      <c r="B28" s="477"/>
      <c r="C28" s="478"/>
      <c r="D28" s="72"/>
      <c r="E28" s="72"/>
      <c r="F28" s="479"/>
      <c r="G28" s="479"/>
      <c r="H28" s="479"/>
      <c r="I28" s="479"/>
      <c r="J28" s="479"/>
      <c r="K28" s="479"/>
      <c r="L28" s="479"/>
      <c r="M28" s="479"/>
      <c r="N28" s="479"/>
      <c r="O28" s="479"/>
      <c r="P28" s="479"/>
      <c r="Q28" s="108"/>
      <c r="R28" s="480"/>
      <c r="S28" s="481"/>
    </row>
    <row r="29" spans="1:19" s="68" customFormat="1" ht="15.75" customHeight="1">
      <c r="A29" s="72">
        <v>10</v>
      </c>
      <c r="B29" s="477"/>
      <c r="C29" s="478"/>
      <c r="D29" s="72"/>
      <c r="E29" s="72"/>
      <c r="F29" s="479"/>
      <c r="G29" s="479"/>
      <c r="H29" s="479"/>
      <c r="I29" s="479"/>
      <c r="J29" s="479"/>
      <c r="K29" s="479"/>
      <c r="L29" s="479"/>
      <c r="M29" s="479"/>
      <c r="N29" s="479"/>
      <c r="O29" s="479"/>
      <c r="P29" s="479"/>
      <c r="Q29" s="108"/>
      <c r="R29" s="480"/>
      <c r="S29" s="481"/>
    </row>
    <row r="30" spans="1:19" s="68" customFormat="1" ht="15.75" customHeight="1">
      <c r="A30" s="72">
        <v>11</v>
      </c>
      <c r="B30" s="477"/>
      <c r="C30" s="478"/>
      <c r="D30" s="72"/>
      <c r="E30" s="72"/>
      <c r="F30" s="479"/>
      <c r="G30" s="479"/>
      <c r="H30" s="479"/>
      <c r="I30" s="479"/>
      <c r="J30" s="479"/>
      <c r="K30" s="479"/>
      <c r="L30" s="479"/>
      <c r="M30" s="479"/>
      <c r="N30" s="479"/>
      <c r="O30" s="479"/>
      <c r="P30" s="479"/>
      <c r="Q30" s="108"/>
      <c r="R30" s="480"/>
      <c r="S30" s="481"/>
    </row>
    <row r="31" spans="1:19" s="68" customFormat="1" ht="15.75" customHeight="1">
      <c r="A31" s="72">
        <v>12</v>
      </c>
      <c r="B31" s="477"/>
      <c r="C31" s="478"/>
      <c r="D31" s="72"/>
      <c r="E31" s="72"/>
      <c r="F31" s="479"/>
      <c r="G31" s="479"/>
      <c r="H31" s="479"/>
      <c r="I31" s="479"/>
      <c r="J31" s="479"/>
      <c r="K31" s="479"/>
      <c r="L31" s="479"/>
      <c r="M31" s="479"/>
      <c r="N31" s="479"/>
      <c r="O31" s="479"/>
      <c r="P31" s="479"/>
      <c r="Q31" s="108"/>
      <c r="R31" s="480"/>
      <c r="S31" s="481"/>
    </row>
    <row r="32" spans="1:19" s="68" customFormat="1" ht="15.75" customHeight="1">
      <c r="A32" s="72">
        <v>13</v>
      </c>
      <c r="B32" s="477"/>
      <c r="C32" s="478"/>
      <c r="D32" s="72"/>
      <c r="E32" s="72"/>
      <c r="F32" s="479"/>
      <c r="G32" s="479"/>
      <c r="H32" s="479"/>
      <c r="I32" s="479"/>
      <c r="J32" s="479"/>
      <c r="K32" s="479"/>
      <c r="L32" s="479"/>
      <c r="M32" s="479"/>
      <c r="N32" s="479"/>
      <c r="O32" s="479"/>
      <c r="P32" s="479"/>
      <c r="Q32" s="108"/>
      <c r="R32" s="480"/>
      <c r="S32" s="481"/>
    </row>
    <row r="33" spans="1:19" s="68" customFormat="1" ht="15.75" customHeight="1">
      <c r="A33" s="72">
        <v>14</v>
      </c>
      <c r="B33" s="477"/>
      <c r="C33" s="478"/>
      <c r="D33" s="72"/>
      <c r="E33" s="72"/>
      <c r="F33" s="479"/>
      <c r="G33" s="479"/>
      <c r="H33" s="479"/>
      <c r="I33" s="479"/>
      <c r="J33" s="479"/>
      <c r="K33" s="479"/>
      <c r="L33" s="479"/>
      <c r="M33" s="479"/>
      <c r="N33" s="479"/>
      <c r="O33" s="479"/>
      <c r="P33" s="479"/>
      <c r="Q33" s="108"/>
      <c r="R33" s="480"/>
      <c r="S33" s="481"/>
    </row>
    <row r="34" spans="1:19" s="68" customFormat="1" ht="15.75" customHeight="1">
      <c r="A34" s="72">
        <v>15</v>
      </c>
      <c r="B34" s="477"/>
      <c r="C34" s="478"/>
      <c r="D34" s="72"/>
      <c r="E34" s="72"/>
      <c r="F34" s="479"/>
      <c r="G34" s="479"/>
      <c r="H34" s="479"/>
      <c r="I34" s="479"/>
      <c r="J34" s="479"/>
      <c r="K34" s="479"/>
      <c r="L34" s="479"/>
      <c r="M34" s="479"/>
      <c r="N34" s="479"/>
      <c r="O34" s="479"/>
      <c r="P34" s="479"/>
      <c r="Q34" s="108"/>
      <c r="R34" s="480"/>
      <c r="S34" s="481"/>
    </row>
    <row r="35" spans="1:19" s="68" customFormat="1" ht="15.75" customHeight="1">
      <c r="A35" s="72">
        <v>16</v>
      </c>
      <c r="B35" s="477"/>
      <c r="C35" s="478"/>
      <c r="D35" s="72"/>
      <c r="E35" s="72"/>
      <c r="F35" s="479"/>
      <c r="G35" s="479"/>
      <c r="H35" s="479"/>
      <c r="I35" s="479"/>
      <c r="J35" s="479"/>
      <c r="K35" s="479"/>
      <c r="L35" s="479"/>
      <c r="M35" s="479"/>
      <c r="N35" s="479"/>
      <c r="O35" s="479"/>
      <c r="P35" s="479"/>
      <c r="Q35" s="108"/>
      <c r="R35" s="480"/>
      <c r="S35" s="481"/>
    </row>
    <row r="36" spans="1:19" s="68" customFormat="1" ht="15.75" customHeight="1">
      <c r="A36" s="72">
        <v>17</v>
      </c>
      <c r="B36" s="477"/>
      <c r="C36" s="478"/>
      <c r="D36" s="72"/>
      <c r="E36" s="72"/>
      <c r="F36" s="479"/>
      <c r="G36" s="479"/>
      <c r="H36" s="479"/>
      <c r="I36" s="479"/>
      <c r="J36" s="479"/>
      <c r="K36" s="479"/>
      <c r="L36" s="479"/>
      <c r="M36" s="479"/>
      <c r="N36" s="479"/>
      <c r="O36" s="479"/>
      <c r="P36" s="479"/>
      <c r="Q36" s="108"/>
      <c r="R36" s="480"/>
      <c r="S36" s="481"/>
    </row>
    <row r="37" spans="1:19" s="68" customFormat="1" ht="15.75" customHeight="1">
      <c r="A37" s="72">
        <v>18</v>
      </c>
      <c r="B37" s="477"/>
      <c r="C37" s="478"/>
      <c r="D37" s="72"/>
      <c r="E37" s="72"/>
      <c r="F37" s="479"/>
      <c r="G37" s="479"/>
      <c r="H37" s="479"/>
      <c r="I37" s="479"/>
      <c r="J37" s="479"/>
      <c r="K37" s="479"/>
      <c r="L37" s="479"/>
      <c r="M37" s="479"/>
      <c r="N37" s="479"/>
      <c r="O37" s="479"/>
      <c r="P37" s="479"/>
      <c r="Q37" s="108"/>
      <c r="R37" s="480"/>
      <c r="S37" s="481"/>
    </row>
    <row r="38" spans="1:19" s="68" customFormat="1" ht="15.75" customHeight="1">
      <c r="A38" s="72">
        <v>19</v>
      </c>
      <c r="B38" s="477"/>
      <c r="C38" s="478"/>
      <c r="D38" s="72"/>
      <c r="E38" s="72"/>
      <c r="F38" s="479"/>
      <c r="G38" s="479"/>
      <c r="H38" s="479"/>
      <c r="I38" s="479"/>
      <c r="J38" s="479"/>
      <c r="K38" s="479"/>
      <c r="L38" s="479"/>
      <c r="M38" s="479"/>
      <c r="N38" s="479"/>
      <c r="O38" s="479"/>
      <c r="P38" s="479"/>
      <c r="Q38" s="108"/>
      <c r="R38" s="480"/>
      <c r="S38" s="481"/>
    </row>
    <row r="39" spans="1:19" s="68" customFormat="1" ht="15.75" customHeight="1">
      <c r="A39" s="72">
        <v>20</v>
      </c>
      <c r="B39" s="477"/>
      <c r="C39" s="478"/>
      <c r="D39" s="72"/>
      <c r="E39" s="72"/>
      <c r="F39" s="479"/>
      <c r="G39" s="479"/>
      <c r="H39" s="479"/>
      <c r="I39" s="479"/>
      <c r="J39" s="479"/>
      <c r="K39" s="479"/>
      <c r="L39" s="479"/>
      <c r="M39" s="479"/>
      <c r="N39" s="479"/>
      <c r="O39" s="479"/>
      <c r="P39" s="479"/>
      <c r="Q39" s="108"/>
      <c r="R39" s="480"/>
      <c r="S39" s="481"/>
    </row>
    <row r="40" spans="1:19" s="68" customFormat="1" ht="15.75" customHeight="1">
      <c r="A40" s="72">
        <v>21</v>
      </c>
      <c r="B40" s="477"/>
      <c r="C40" s="478"/>
      <c r="D40" s="72"/>
      <c r="E40" s="72"/>
      <c r="F40" s="479"/>
      <c r="G40" s="479"/>
      <c r="H40" s="479"/>
      <c r="I40" s="479"/>
      <c r="J40" s="479"/>
      <c r="K40" s="479"/>
      <c r="L40" s="479"/>
      <c r="M40" s="479"/>
      <c r="N40" s="479"/>
      <c r="O40" s="479"/>
      <c r="P40" s="479"/>
      <c r="Q40" s="108"/>
      <c r="R40" s="480"/>
      <c r="S40" s="481"/>
    </row>
    <row r="41" spans="1:19" s="68" customFormat="1" ht="15.75" customHeight="1">
      <c r="A41" s="72">
        <v>22</v>
      </c>
      <c r="B41" s="477"/>
      <c r="C41" s="478"/>
      <c r="D41" s="72"/>
      <c r="E41" s="72"/>
      <c r="F41" s="479"/>
      <c r="G41" s="479"/>
      <c r="H41" s="479"/>
      <c r="I41" s="479"/>
      <c r="J41" s="479"/>
      <c r="K41" s="479"/>
      <c r="L41" s="479"/>
      <c r="M41" s="479"/>
      <c r="N41" s="479"/>
      <c r="O41" s="479"/>
      <c r="P41" s="479"/>
      <c r="Q41" s="108"/>
      <c r="R41" s="480"/>
      <c r="S41" s="481"/>
    </row>
    <row r="42" spans="1:19" s="68" customFormat="1" ht="15.75" customHeight="1">
      <c r="A42" s="72">
        <v>23</v>
      </c>
      <c r="B42" s="477"/>
      <c r="C42" s="478"/>
      <c r="D42" s="72"/>
      <c r="E42" s="72"/>
      <c r="F42" s="479"/>
      <c r="G42" s="479"/>
      <c r="H42" s="479"/>
      <c r="I42" s="479"/>
      <c r="J42" s="479"/>
      <c r="K42" s="479"/>
      <c r="L42" s="479"/>
      <c r="M42" s="479"/>
      <c r="N42" s="479"/>
      <c r="O42" s="479"/>
      <c r="P42" s="479"/>
      <c r="Q42" s="108"/>
      <c r="R42" s="480"/>
      <c r="S42" s="481"/>
    </row>
    <row r="43" spans="1:19" s="68" customFormat="1" ht="15.75" customHeight="1">
      <c r="A43" s="72">
        <v>24</v>
      </c>
      <c r="B43" s="477"/>
      <c r="C43" s="478"/>
      <c r="D43" s="72"/>
      <c r="E43" s="72"/>
      <c r="F43" s="479"/>
      <c r="G43" s="479"/>
      <c r="H43" s="479"/>
      <c r="I43" s="479"/>
      <c r="J43" s="479"/>
      <c r="K43" s="479"/>
      <c r="L43" s="479"/>
      <c r="M43" s="479"/>
      <c r="N43" s="479"/>
      <c r="O43" s="479"/>
      <c r="P43" s="479"/>
      <c r="Q43" s="108"/>
      <c r="R43" s="480"/>
      <c r="S43" s="481"/>
    </row>
    <row r="44" spans="1:19" s="68" customFormat="1" ht="15.75" customHeight="1">
      <c r="A44" s="72">
        <v>25</v>
      </c>
      <c r="B44" s="477"/>
      <c r="C44" s="478"/>
      <c r="D44" s="72"/>
      <c r="E44" s="72"/>
      <c r="F44" s="479"/>
      <c r="G44" s="479"/>
      <c r="H44" s="479"/>
      <c r="I44" s="479"/>
      <c r="J44" s="479"/>
      <c r="K44" s="479"/>
      <c r="L44" s="479"/>
      <c r="M44" s="479"/>
      <c r="N44" s="479"/>
      <c r="O44" s="479"/>
      <c r="P44" s="479"/>
      <c r="Q44" s="108"/>
      <c r="R44" s="480"/>
      <c r="S44" s="481"/>
    </row>
    <row r="45" spans="1:19" s="68" customFormat="1" ht="15.75" customHeight="1">
      <c r="A45" s="72">
        <v>26</v>
      </c>
      <c r="B45" s="477"/>
      <c r="C45" s="478"/>
      <c r="D45" s="72"/>
      <c r="E45" s="72"/>
      <c r="F45" s="479"/>
      <c r="G45" s="479"/>
      <c r="H45" s="479"/>
      <c r="I45" s="479"/>
      <c r="J45" s="479"/>
      <c r="K45" s="479"/>
      <c r="L45" s="479"/>
      <c r="M45" s="479"/>
      <c r="N45" s="479"/>
      <c r="O45" s="479"/>
      <c r="P45" s="479"/>
      <c r="Q45" s="108"/>
      <c r="R45" s="480"/>
      <c r="S45" s="481"/>
    </row>
    <row r="46" spans="1:19" s="68" customFormat="1" ht="15.75" customHeight="1">
      <c r="A46" s="72">
        <v>27</v>
      </c>
      <c r="B46" s="477"/>
      <c r="C46" s="478"/>
      <c r="D46" s="72"/>
      <c r="E46" s="72"/>
      <c r="F46" s="479"/>
      <c r="G46" s="479"/>
      <c r="H46" s="479"/>
      <c r="I46" s="479"/>
      <c r="J46" s="479"/>
      <c r="K46" s="479"/>
      <c r="L46" s="479"/>
      <c r="M46" s="479"/>
      <c r="N46" s="479"/>
      <c r="O46" s="479"/>
      <c r="P46" s="479"/>
      <c r="Q46" s="108"/>
      <c r="R46" s="480"/>
      <c r="S46" s="481"/>
    </row>
    <row r="47" spans="1:19" s="68" customFormat="1" ht="15.75" customHeight="1">
      <c r="A47" s="72">
        <v>28</v>
      </c>
      <c r="B47" s="477"/>
      <c r="C47" s="478"/>
      <c r="D47" s="72"/>
      <c r="E47" s="72"/>
      <c r="F47" s="479"/>
      <c r="G47" s="479"/>
      <c r="H47" s="479"/>
      <c r="I47" s="479"/>
      <c r="J47" s="479"/>
      <c r="K47" s="479"/>
      <c r="L47" s="479"/>
      <c r="M47" s="479"/>
      <c r="N47" s="479"/>
      <c r="O47" s="479"/>
      <c r="P47" s="479"/>
      <c r="Q47" s="108"/>
      <c r="R47" s="480"/>
      <c r="S47" s="481"/>
    </row>
    <row r="48" spans="1:19" s="68" customFormat="1" ht="15.75" customHeight="1">
      <c r="A48" s="72">
        <v>29</v>
      </c>
      <c r="B48" s="477"/>
      <c r="C48" s="478"/>
      <c r="D48" s="72"/>
      <c r="E48" s="72"/>
      <c r="F48" s="479"/>
      <c r="G48" s="479"/>
      <c r="H48" s="479"/>
      <c r="I48" s="479"/>
      <c r="J48" s="479"/>
      <c r="K48" s="479"/>
      <c r="L48" s="479"/>
      <c r="M48" s="479"/>
      <c r="N48" s="479"/>
      <c r="O48" s="479"/>
      <c r="P48" s="479"/>
      <c r="Q48" s="108"/>
      <c r="R48" s="480"/>
      <c r="S48" s="481"/>
    </row>
    <row r="49" spans="1:19" s="68" customFormat="1" ht="15.75" customHeight="1">
      <c r="A49" s="72">
        <v>30</v>
      </c>
      <c r="B49" s="477"/>
      <c r="C49" s="478"/>
      <c r="D49" s="72"/>
      <c r="E49" s="72"/>
      <c r="F49" s="479"/>
      <c r="G49" s="479"/>
      <c r="H49" s="479"/>
      <c r="I49" s="479"/>
      <c r="J49" s="479"/>
      <c r="K49" s="479"/>
      <c r="L49" s="479"/>
      <c r="M49" s="479"/>
      <c r="N49" s="479"/>
      <c r="O49" s="479"/>
      <c r="P49" s="479"/>
      <c r="Q49" s="108"/>
      <c r="R49" s="480"/>
      <c r="S49" s="481"/>
    </row>
    <row r="50" spans="1:19" s="73" customFormat="1" ht="12" customHeight="1">
      <c r="A50" s="73" t="s">
        <v>62</v>
      </c>
    </row>
    <row r="51" spans="1:19" ht="12" customHeight="1">
      <c r="A51" s="73" t="s">
        <v>292</v>
      </c>
      <c r="B51" s="73"/>
      <c r="C51" s="73"/>
      <c r="D51" s="73"/>
      <c r="E51" s="73"/>
      <c r="F51" s="73"/>
      <c r="G51" s="73"/>
      <c r="H51" s="73"/>
      <c r="I51" s="73"/>
      <c r="J51" s="73"/>
      <c r="K51" s="73"/>
      <c r="L51" s="73"/>
      <c r="M51" s="73"/>
      <c r="N51" s="73"/>
      <c r="O51" s="73"/>
      <c r="P51" s="73"/>
      <c r="Q51" s="73"/>
      <c r="R51" s="73"/>
    </row>
    <row r="52" spans="1:19" ht="12" customHeight="1">
      <c r="A52" s="73" t="s">
        <v>293</v>
      </c>
      <c r="B52" s="73"/>
      <c r="C52" s="73"/>
      <c r="D52" s="73"/>
      <c r="E52" s="73"/>
      <c r="F52" s="73"/>
      <c r="G52" s="73"/>
      <c r="H52" s="73"/>
      <c r="I52" s="73"/>
      <c r="J52" s="73"/>
      <c r="K52" s="73"/>
      <c r="L52" s="73"/>
      <c r="M52" s="73"/>
      <c r="N52" s="73"/>
      <c r="O52" s="73"/>
      <c r="P52" s="73"/>
      <c r="Q52" s="73"/>
      <c r="R52" s="73"/>
    </row>
    <row r="53" spans="1:19" ht="12" customHeight="1">
      <c r="A53" s="73" t="s">
        <v>246</v>
      </c>
      <c r="B53" s="73"/>
      <c r="C53" s="73"/>
      <c r="D53" s="73"/>
      <c r="E53" s="73"/>
      <c r="F53" s="73"/>
      <c r="G53" s="73"/>
      <c r="H53" s="73"/>
      <c r="I53" s="73"/>
      <c r="J53" s="73"/>
      <c r="K53" s="73"/>
      <c r="L53" s="73"/>
      <c r="M53" s="73"/>
      <c r="N53" s="73"/>
      <c r="O53" s="73"/>
      <c r="P53" s="73"/>
      <c r="Q53" s="73"/>
      <c r="R53" s="73"/>
    </row>
    <row r="54" spans="1:19" ht="12" customHeight="1">
      <c r="A54" s="79" t="s">
        <v>294</v>
      </c>
      <c r="B54" s="73"/>
      <c r="C54" s="73"/>
      <c r="D54" s="73"/>
      <c r="E54" s="73"/>
      <c r="F54" s="73"/>
      <c r="G54" s="73"/>
      <c r="H54" s="73"/>
      <c r="I54" s="73"/>
      <c r="J54" s="73"/>
      <c r="K54" s="73"/>
      <c r="L54" s="73"/>
      <c r="M54" s="73"/>
      <c r="N54" s="73"/>
      <c r="O54" s="73"/>
      <c r="P54" s="73"/>
      <c r="Q54" s="73"/>
      <c r="R54" s="73"/>
    </row>
    <row r="55" spans="1:19">
      <c r="A55" s="79" t="s">
        <v>295</v>
      </c>
    </row>
    <row r="56" spans="1:19" ht="12" customHeight="1">
      <c r="A56" s="79" t="s">
        <v>68</v>
      </c>
    </row>
    <row r="57" spans="1:19" ht="12" customHeight="1">
      <c r="A57" s="79" t="s">
        <v>65</v>
      </c>
    </row>
    <row r="58" spans="1:19" ht="12" customHeight="1">
      <c r="A58" s="79" t="s">
        <v>245</v>
      </c>
    </row>
    <row r="59" spans="1:19">
      <c r="A59" s="73" t="s">
        <v>296</v>
      </c>
    </row>
    <row r="60" spans="1:19">
      <c r="A60" s="73" t="s">
        <v>297</v>
      </c>
      <c r="B60" s="73"/>
    </row>
  </sheetData>
  <mergeCells count="103">
    <mergeCell ref="B48:C48"/>
    <mergeCell ref="F48:P48"/>
    <mergeCell ref="R48:S48"/>
    <mergeCell ref="B49:C49"/>
    <mergeCell ref="F49:P49"/>
    <mergeCell ref="R49:S49"/>
    <mergeCell ref="B46:C46"/>
    <mergeCell ref="F46:P46"/>
    <mergeCell ref="R46:S46"/>
    <mergeCell ref="B47:C47"/>
    <mergeCell ref="F47:P47"/>
    <mergeCell ref="R47:S47"/>
    <mergeCell ref="B44:C44"/>
    <mergeCell ref="F44:P44"/>
    <mergeCell ref="R44:S44"/>
    <mergeCell ref="B45:C45"/>
    <mergeCell ref="F45:P45"/>
    <mergeCell ref="R45:S45"/>
    <mergeCell ref="B42:C42"/>
    <mergeCell ref="F42:P42"/>
    <mergeCell ref="R42:S42"/>
    <mergeCell ref="B43:C43"/>
    <mergeCell ref="F43:P43"/>
    <mergeCell ref="R43:S43"/>
    <mergeCell ref="B40:C40"/>
    <mergeCell ref="F40:P40"/>
    <mergeCell ref="R40:S40"/>
    <mergeCell ref="B41:C41"/>
    <mergeCell ref="F41:P41"/>
    <mergeCell ref="R41:S41"/>
    <mergeCell ref="B38:C38"/>
    <mergeCell ref="F38:P38"/>
    <mergeCell ref="R38:S38"/>
    <mergeCell ref="B39:C39"/>
    <mergeCell ref="F39:P39"/>
    <mergeCell ref="R39:S39"/>
    <mergeCell ref="B36:C36"/>
    <mergeCell ref="F36:P36"/>
    <mergeCell ref="R36:S36"/>
    <mergeCell ref="B37:C37"/>
    <mergeCell ref="F37:P37"/>
    <mergeCell ref="R37:S37"/>
    <mergeCell ref="B34:C34"/>
    <mergeCell ref="F34:P34"/>
    <mergeCell ref="R34:S34"/>
    <mergeCell ref="B35:C35"/>
    <mergeCell ref="F35:P35"/>
    <mergeCell ref="R35:S35"/>
    <mergeCell ref="B32:C32"/>
    <mergeCell ref="F32:P32"/>
    <mergeCell ref="R32:S32"/>
    <mergeCell ref="B33:C33"/>
    <mergeCell ref="F33:P33"/>
    <mergeCell ref="R33:S33"/>
    <mergeCell ref="B30:C30"/>
    <mergeCell ref="F30:P30"/>
    <mergeCell ref="R30:S30"/>
    <mergeCell ref="B31:C31"/>
    <mergeCell ref="F31:P31"/>
    <mergeCell ref="R31:S31"/>
    <mergeCell ref="B28:C28"/>
    <mergeCell ref="F28:P28"/>
    <mergeCell ref="R28:S28"/>
    <mergeCell ref="B29:C29"/>
    <mergeCell ref="F29:P29"/>
    <mergeCell ref="R29:S29"/>
    <mergeCell ref="B26:C26"/>
    <mergeCell ref="F26:P26"/>
    <mergeCell ref="R26:S26"/>
    <mergeCell ref="B27:C27"/>
    <mergeCell ref="F27:P27"/>
    <mergeCell ref="R27:S27"/>
    <mergeCell ref="B24:C24"/>
    <mergeCell ref="F24:P24"/>
    <mergeCell ref="R24:S24"/>
    <mergeCell ref="B25:C25"/>
    <mergeCell ref="F25:P25"/>
    <mergeCell ref="R25:S25"/>
    <mergeCell ref="B22:C22"/>
    <mergeCell ref="F22:P22"/>
    <mergeCell ref="R22:S22"/>
    <mergeCell ref="B23:C23"/>
    <mergeCell ref="F23:P23"/>
    <mergeCell ref="R23:S23"/>
    <mergeCell ref="B21:C21"/>
    <mergeCell ref="F21:P21"/>
    <mergeCell ref="R21:S21"/>
    <mergeCell ref="A18:A19"/>
    <mergeCell ref="B18:C19"/>
    <mergeCell ref="D18:D19"/>
    <mergeCell ref="E18:E19"/>
    <mergeCell ref="F18:P19"/>
    <mergeCell ref="Q18:Q19"/>
    <mergeCell ref="C7:R8"/>
    <mergeCell ref="A10:C11"/>
    <mergeCell ref="D10:J11"/>
    <mergeCell ref="K10:K11"/>
    <mergeCell ref="D13:Q14"/>
    <mergeCell ref="D16:E16"/>
    <mergeCell ref="R18:S19"/>
    <mergeCell ref="B20:C20"/>
    <mergeCell ref="F20:P20"/>
    <mergeCell ref="R20:S20"/>
  </mergeCells>
  <phoneticPr fontId="3"/>
  <dataValidations count="1">
    <dataValidation type="list" showInputMessage="1" showErrorMessage="1" sqref="Q20:Q49" xr:uid="{00000000-0002-0000-0900-000000000000}">
      <formula1>"術者,指導的助手"</formula1>
    </dataValidation>
  </dataValidations>
  <printOptions horizontalCentered="1"/>
  <pageMargins left="0.78740157480314965" right="0.55118110236220474"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D2DC-06A3-4CC1-BF69-281A220212C7}">
  <dimension ref="A1:AE152"/>
  <sheetViews>
    <sheetView showGridLines="0" showRowColHeaders="0" workbookViewId="0">
      <selection activeCell="AB4" sqref="AB4"/>
    </sheetView>
  </sheetViews>
  <sheetFormatPr defaultColWidth="2.5" defaultRowHeight="13.5"/>
  <cols>
    <col min="1" max="18" width="3" style="93" customWidth="1"/>
    <col min="19" max="28" width="3" style="92" customWidth="1"/>
    <col min="29" max="29" width="3.125" style="92" customWidth="1"/>
    <col min="30" max="16384" width="2.5" style="92"/>
  </cols>
  <sheetData>
    <row r="1" spans="1:29" s="90" customFormat="1" ht="15" customHeight="1">
      <c r="A1" s="88" t="s">
        <v>9</v>
      </c>
      <c r="B1" s="88"/>
      <c r="C1" s="88"/>
      <c r="D1" s="88"/>
      <c r="E1" s="88"/>
      <c r="F1" s="89"/>
      <c r="G1" s="88"/>
      <c r="H1" s="88"/>
      <c r="I1" s="88"/>
      <c r="J1" s="88"/>
      <c r="K1" s="88"/>
      <c r="L1" s="88"/>
      <c r="M1" s="88"/>
      <c r="N1" s="88"/>
      <c r="O1" s="88"/>
      <c r="P1" s="88"/>
      <c r="Q1" s="88"/>
      <c r="R1" s="88"/>
      <c r="S1" s="426" t="s">
        <v>10</v>
      </c>
      <c r="T1" s="426"/>
      <c r="U1" s="426"/>
      <c r="V1" s="426"/>
      <c r="W1" s="426"/>
      <c r="X1" s="426"/>
      <c r="Y1" s="426"/>
      <c r="Z1" s="426"/>
      <c r="AA1" s="426"/>
      <c r="AB1" s="426"/>
      <c r="AC1" s="426"/>
    </row>
    <row r="2" spans="1:29" ht="15"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112" t="s">
        <v>314</v>
      </c>
    </row>
    <row r="3" spans="1:29" ht="24" customHeight="1">
      <c r="R3" s="94"/>
    </row>
    <row r="4" spans="1:29" ht="22.5" customHeight="1">
      <c r="C4" s="92"/>
      <c r="D4" s="500" t="s">
        <v>315</v>
      </c>
      <c r="E4" s="428"/>
      <c r="F4" s="428"/>
      <c r="G4" s="428"/>
      <c r="H4" s="428"/>
      <c r="I4" s="428"/>
      <c r="J4" s="428"/>
      <c r="K4" s="428"/>
      <c r="L4" s="428"/>
      <c r="M4" s="428"/>
      <c r="N4" s="428"/>
      <c r="O4" s="428"/>
      <c r="P4" s="428"/>
      <c r="Q4" s="428"/>
      <c r="R4" s="428"/>
      <c r="S4" s="428"/>
      <c r="T4" s="428"/>
      <c r="U4" s="428"/>
      <c r="V4" s="428"/>
      <c r="W4" s="428"/>
      <c r="X4" s="428"/>
      <c r="Y4" s="428"/>
      <c r="Z4" s="429"/>
    </row>
    <row r="5" spans="1:29" ht="22.5" customHeight="1">
      <c r="C5" s="95"/>
      <c r="D5" s="501"/>
      <c r="E5" s="502"/>
      <c r="F5" s="502"/>
      <c r="G5" s="502"/>
      <c r="H5" s="502"/>
      <c r="I5" s="502"/>
      <c r="J5" s="502"/>
      <c r="K5" s="502"/>
      <c r="L5" s="502"/>
      <c r="M5" s="502"/>
      <c r="N5" s="502"/>
      <c r="O5" s="502"/>
      <c r="P5" s="502"/>
      <c r="Q5" s="502"/>
      <c r="R5" s="502"/>
      <c r="S5" s="502"/>
      <c r="T5" s="502"/>
      <c r="U5" s="502"/>
      <c r="V5" s="502"/>
      <c r="W5" s="502"/>
      <c r="X5" s="502"/>
      <c r="Y5" s="502"/>
      <c r="Z5" s="503"/>
    </row>
    <row r="6" spans="1:29" s="102" customFormat="1" ht="12">
      <c r="A6" s="93"/>
      <c r="B6" s="93"/>
      <c r="C6" s="93"/>
      <c r="D6" s="93"/>
      <c r="E6" s="93"/>
      <c r="F6" s="96"/>
      <c r="G6" s="93"/>
      <c r="H6" s="93"/>
      <c r="I6" s="93"/>
      <c r="J6" s="93"/>
      <c r="K6" s="93"/>
      <c r="L6" s="93"/>
      <c r="M6" s="93"/>
      <c r="N6" s="93"/>
      <c r="O6" s="93"/>
      <c r="P6" s="93"/>
      <c r="Q6" s="93"/>
      <c r="R6" s="93"/>
    </row>
    <row r="7" spans="1:29" s="102" customFormat="1" ht="13.5" customHeight="1">
      <c r="A7" s="93"/>
      <c r="B7" s="93"/>
      <c r="C7" s="93"/>
      <c r="D7" s="93"/>
      <c r="E7" s="93"/>
      <c r="F7" s="96"/>
      <c r="G7" s="93"/>
      <c r="H7" s="93"/>
      <c r="I7" s="93"/>
      <c r="J7" s="93"/>
      <c r="K7" s="93"/>
      <c r="L7" s="93"/>
      <c r="M7" s="93"/>
      <c r="N7" s="93"/>
      <c r="O7" s="93"/>
      <c r="P7" s="93"/>
      <c r="Q7" s="93"/>
      <c r="R7" s="93"/>
    </row>
    <row r="8" spans="1:29" s="102" customFormat="1" ht="13.5" customHeight="1">
      <c r="C8" s="93" t="s">
        <v>316</v>
      </c>
      <c r="E8" s="93"/>
      <c r="F8" s="93"/>
      <c r="G8" s="96"/>
      <c r="H8" s="93"/>
      <c r="I8" s="93"/>
      <c r="J8" s="93"/>
      <c r="K8" s="93"/>
      <c r="L8" s="93"/>
      <c r="M8" s="93"/>
      <c r="N8" s="93"/>
      <c r="O8" s="93"/>
      <c r="P8" s="93"/>
      <c r="Q8" s="93"/>
      <c r="R8" s="93"/>
      <c r="S8" s="93"/>
    </row>
    <row r="9" spans="1:29" s="102" customFormat="1" ht="13.5" customHeight="1">
      <c r="C9" s="102" t="s">
        <v>317</v>
      </c>
    </row>
    <row r="10" spans="1:29" s="102" customFormat="1" ht="13.5" customHeight="1">
      <c r="C10" s="103" t="s">
        <v>318</v>
      </c>
      <c r="I10" s="102" t="s">
        <v>319</v>
      </c>
    </row>
    <row r="11" spans="1:29" s="102" customFormat="1" ht="13.5" customHeight="1">
      <c r="C11" s="103"/>
    </row>
    <row r="12" spans="1:29" s="102" customFormat="1" ht="13.5" customHeight="1">
      <c r="C12" s="171" t="s">
        <v>320</v>
      </c>
    </row>
    <row r="13" spans="1:29" s="102" customFormat="1" ht="13.5" customHeight="1">
      <c r="C13" s="171" t="s">
        <v>321</v>
      </c>
    </row>
    <row r="14" spans="1:29" s="102" customFormat="1" ht="13.5" customHeight="1">
      <c r="C14" s="172" t="s">
        <v>322</v>
      </c>
      <c r="D14" s="103"/>
    </row>
    <row r="15" spans="1:29" s="102" customFormat="1" ht="13.5" customHeight="1">
      <c r="C15" s="171"/>
      <c r="D15" s="103"/>
    </row>
    <row r="16" spans="1:29" s="102" customFormat="1" ht="13.5" customHeight="1">
      <c r="C16" s="171"/>
      <c r="D16" s="103"/>
    </row>
    <row r="17" spans="3:5" s="102" customFormat="1" ht="13.5" customHeight="1">
      <c r="C17" s="172"/>
      <c r="D17" s="103"/>
    </row>
    <row r="18" spans="3:5" s="102" customFormat="1" ht="13.5" customHeight="1">
      <c r="D18" s="103"/>
    </row>
    <row r="19" spans="3:5" s="102" customFormat="1" ht="13.5" customHeight="1">
      <c r="C19" s="102" t="s">
        <v>323</v>
      </c>
      <c r="E19" s="103"/>
    </row>
    <row r="20" spans="3:5" s="102" customFormat="1" ht="13.5" customHeight="1">
      <c r="E20" s="103"/>
    </row>
    <row r="21" spans="3:5" s="102" customFormat="1" ht="13.5" customHeight="1">
      <c r="E21" s="103"/>
    </row>
    <row r="22" spans="3:5" s="102" customFormat="1" ht="13.5" customHeight="1">
      <c r="C22" s="102" t="s">
        <v>324</v>
      </c>
      <c r="E22" s="103"/>
    </row>
    <row r="23" spans="3:5" s="102" customFormat="1" ht="13.5" customHeight="1">
      <c r="C23" s="102" t="s">
        <v>325</v>
      </c>
      <c r="E23" s="103"/>
    </row>
    <row r="24" spans="3:5" s="102" customFormat="1" ht="13.5" customHeight="1">
      <c r="E24" s="103"/>
    </row>
    <row r="25" spans="3:5" s="102" customFormat="1" ht="13.5" customHeight="1">
      <c r="E25" s="103"/>
    </row>
    <row r="26" spans="3:5" s="102" customFormat="1" ht="13.5" customHeight="1">
      <c r="C26" s="102" t="s">
        <v>326</v>
      </c>
      <c r="E26" s="103"/>
    </row>
    <row r="27" spans="3:5" s="102" customFormat="1" ht="13.5" customHeight="1">
      <c r="C27" s="102" t="s">
        <v>327</v>
      </c>
      <c r="E27" s="103"/>
    </row>
    <row r="28" spans="3:5" s="102" customFormat="1" ht="13.5" customHeight="1">
      <c r="C28" s="102" t="s">
        <v>328</v>
      </c>
      <c r="E28" s="103"/>
    </row>
    <row r="29" spans="3:5" s="102" customFormat="1" ht="13.5" customHeight="1"/>
    <row r="30" spans="3:5" s="102" customFormat="1" ht="13.5" customHeight="1"/>
    <row r="31" spans="3:5" s="102" customFormat="1" ht="13.5" customHeight="1"/>
    <row r="32" spans="3:5" s="102" customFormat="1" ht="13.5" customHeight="1">
      <c r="C32" s="102" t="s">
        <v>329</v>
      </c>
    </row>
    <row r="33" spans="1:31" s="102" customFormat="1" ht="13.5" customHeight="1"/>
    <row r="34" spans="1:31" s="102" customFormat="1" ht="13.5" customHeight="1"/>
    <row r="35" spans="1:31" s="102" customFormat="1" ht="13.5" customHeight="1"/>
    <row r="36" spans="1:31" s="102" customFormat="1" ht="13.5" customHeight="1"/>
    <row r="37" spans="1:31" s="102" customFormat="1" ht="18.75" customHeight="1">
      <c r="B37" s="173" t="s">
        <v>330</v>
      </c>
      <c r="C37" s="173"/>
      <c r="D37" s="173" t="s">
        <v>331</v>
      </c>
    </row>
    <row r="38" spans="1:31" s="102" customFormat="1" ht="13.5" customHeight="1"/>
    <row r="39" spans="1:31" s="102" customFormat="1" ht="13.5" customHeight="1"/>
    <row r="40" spans="1:31" s="102" customFormat="1" ht="13.5" customHeight="1"/>
    <row r="41" spans="1:31" s="102" customFormat="1" ht="12"/>
    <row r="42" spans="1:31" ht="27" customHeight="1">
      <c r="A42" s="92"/>
      <c r="B42" s="92"/>
      <c r="C42" s="92"/>
      <c r="D42" s="92"/>
      <c r="E42" s="92"/>
      <c r="F42" s="92"/>
      <c r="G42" s="92"/>
      <c r="H42" s="92"/>
      <c r="I42" s="92"/>
      <c r="J42" s="504" t="s">
        <v>34</v>
      </c>
      <c r="K42" s="504"/>
      <c r="L42" s="504"/>
      <c r="M42" s="505"/>
      <c r="N42" s="506"/>
      <c r="O42" s="507"/>
      <c r="P42" s="507"/>
      <c r="Q42" s="507"/>
      <c r="R42" s="507"/>
      <c r="S42" s="507"/>
      <c r="T42" s="507"/>
      <c r="U42" s="507"/>
      <c r="V42" s="507"/>
      <c r="W42" s="507"/>
      <c r="X42" s="508"/>
      <c r="Z42" s="99" t="s">
        <v>60</v>
      </c>
      <c r="AE42" s="98"/>
    </row>
    <row r="43" spans="1:31" ht="12" customHeight="1">
      <c r="A43" s="92"/>
      <c r="B43" s="92"/>
      <c r="C43" s="92"/>
      <c r="D43" s="92"/>
      <c r="E43" s="92"/>
      <c r="F43" s="92"/>
      <c r="G43" s="92"/>
      <c r="H43" s="92"/>
      <c r="I43" s="92"/>
      <c r="J43" s="92"/>
      <c r="K43" s="92"/>
      <c r="L43" s="92"/>
      <c r="M43" s="92"/>
      <c r="N43" s="92"/>
      <c r="O43" s="92"/>
      <c r="P43" s="92"/>
      <c r="Q43" s="92"/>
      <c r="R43" s="92"/>
    </row>
    <row r="44" spans="1:31" s="90" customFormat="1" ht="11.25">
      <c r="Y44" s="174" t="s">
        <v>332</v>
      </c>
    </row>
    <row r="45" spans="1:31">
      <c r="A45" s="92"/>
      <c r="B45" s="92"/>
      <c r="C45" s="92"/>
      <c r="D45" s="92"/>
      <c r="E45" s="92"/>
      <c r="F45" s="92"/>
      <c r="G45" s="92"/>
      <c r="H45" s="92"/>
      <c r="I45" s="92"/>
      <c r="J45" s="92"/>
      <c r="K45" s="92"/>
      <c r="L45" s="92"/>
      <c r="M45" s="92"/>
      <c r="N45" s="92"/>
      <c r="O45" s="92"/>
      <c r="P45" s="92"/>
      <c r="Q45" s="92"/>
      <c r="R45" s="92"/>
    </row>
    <row r="46" spans="1:31">
      <c r="A46" s="92"/>
      <c r="B46" s="92"/>
      <c r="C46" s="92"/>
      <c r="D46" s="92"/>
      <c r="E46" s="92"/>
      <c r="F46" s="92"/>
      <c r="G46" s="92"/>
      <c r="H46" s="92"/>
      <c r="I46" s="92"/>
      <c r="J46" s="92"/>
      <c r="K46" s="92"/>
      <c r="L46" s="92"/>
      <c r="M46" s="92"/>
      <c r="N46" s="92"/>
      <c r="O46" s="92"/>
      <c r="P46" s="92"/>
      <c r="Q46" s="92"/>
      <c r="R46" s="92"/>
    </row>
    <row r="47" spans="1:31">
      <c r="A47" s="92"/>
      <c r="B47" s="92"/>
      <c r="C47" s="92"/>
      <c r="D47" s="92"/>
      <c r="E47" s="92"/>
      <c r="F47" s="92"/>
      <c r="G47" s="92"/>
      <c r="H47" s="92"/>
      <c r="I47" s="92"/>
      <c r="J47" s="92"/>
      <c r="K47" s="92"/>
      <c r="L47" s="92"/>
      <c r="M47" s="92"/>
      <c r="N47" s="92"/>
      <c r="O47" s="92"/>
      <c r="P47" s="92"/>
      <c r="Q47" s="92"/>
      <c r="R47" s="92"/>
    </row>
    <row r="48" spans="1:31">
      <c r="A48" s="92"/>
      <c r="B48" s="92"/>
      <c r="C48" s="92"/>
      <c r="D48" s="92"/>
      <c r="E48" s="92"/>
      <c r="F48" s="92"/>
      <c r="G48" s="92"/>
      <c r="H48" s="92"/>
      <c r="I48" s="92"/>
      <c r="J48" s="92"/>
      <c r="K48" s="92"/>
      <c r="L48" s="92"/>
      <c r="M48" s="92"/>
      <c r="N48" s="92"/>
      <c r="O48" s="92"/>
      <c r="P48" s="92"/>
      <c r="Q48" s="92"/>
      <c r="R48" s="92"/>
    </row>
    <row r="49" s="92" customFormat="1"/>
    <row r="50" s="92" customFormat="1"/>
    <row r="51" s="92" customFormat="1"/>
    <row r="52" s="92" customFormat="1"/>
    <row r="53" s="92" customFormat="1"/>
    <row r="54" s="92" customFormat="1"/>
    <row r="55" s="92" customFormat="1"/>
    <row r="56" s="92" customFormat="1"/>
    <row r="57" s="92" customFormat="1"/>
    <row r="58" s="92" customFormat="1"/>
    <row r="59" s="92" customFormat="1"/>
    <row r="60" s="92" customFormat="1"/>
    <row r="61" s="92" customFormat="1"/>
    <row r="62" s="92" customFormat="1"/>
    <row r="63" s="92" customFormat="1"/>
    <row r="64" s="92" customFormat="1"/>
    <row r="65" s="92" customFormat="1"/>
    <row r="66" s="92" customFormat="1"/>
    <row r="67" s="92" customFormat="1"/>
    <row r="68" s="92" customFormat="1"/>
    <row r="69" s="92" customFormat="1"/>
    <row r="70" s="92" customFormat="1"/>
    <row r="71" s="92" customFormat="1"/>
    <row r="72" s="92" customFormat="1"/>
    <row r="73" s="92" customFormat="1"/>
    <row r="74" s="92" customFormat="1"/>
    <row r="75" s="92" customFormat="1"/>
    <row r="76" s="92" customFormat="1"/>
    <row r="77" s="92" customFormat="1"/>
    <row r="78" s="92" customFormat="1"/>
    <row r="79" s="92" customFormat="1"/>
    <row r="80" s="92" customFormat="1"/>
    <row r="81" s="92" customFormat="1"/>
    <row r="82" s="92" customFormat="1"/>
    <row r="83" s="92" customFormat="1"/>
    <row r="84" s="92" customFormat="1"/>
    <row r="85" s="92" customFormat="1"/>
    <row r="86" s="92" customFormat="1"/>
    <row r="87" s="92" customFormat="1"/>
    <row r="88" s="92" customFormat="1"/>
    <row r="89" s="92" customFormat="1"/>
    <row r="90" s="92" customFormat="1"/>
    <row r="91" s="92" customFormat="1"/>
    <row r="92" s="92" customFormat="1"/>
    <row r="93" s="92" customFormat="1"/>
    <row r="94" s="92" customFormat="1"/>
    <row r="95" s="92" customFormat="1"/>
    <row r="96" s="92" customFormat="1"/>
    <row r="97" s="92" customFormat="1"/>
    <row r="98" s="92" customFormat="1"/>
    <row r="99" s="92" customFormat="1"/>
    <row r="100" s="92" customFormat="1"/>
    <row r="101" s="92" customFormat="1"/>
    <row r="102" s="92" customFormat="1"/>
    <row r="103" s="92" customFormat="1"/>
    <row r="104" s="92" customFormat="1"/>
    <row r="105" s="92" customFormat="1"/>
    <row r="106" s="92" customFormat="1"/>
    <row r="107" s="92" customFormat="1"/>
    <row r="108" s="92" customFormat="1"/>
    <row r="109" s="92" customFormat="1"/>
    <row r="110" s="92" customFormat="1"/>
    <row r="111" s="92" customFormat="1"/>
    <row r="112" s="92" customFormat="1"/>
    <row r="113" s="92" customFormat="1"/>
    <row r="114" s="92" customFormat="1"/>
    <row r="115" s="92" customFormat="1"/>
    <row r="116" s="92" customFormat="1"/>
    <row r="117" s="92" customFormat="1"/>
    <row r="118" s="92" customFormat="1"/>
    <row r="119" s="92" customFormat="1"/>
    <row r="120" s="92" customFormat="1"/>
    <row r="121" s="92" customFormat="1"/>
    <row r="122" s="92" customFormat="1"/>
    <row r="123" s="92" customFormat="1"/>
    <row r="124" s="92" customFormat="1"/>
    <row r="125" s="92" customFormat="1"/>
    <row r="126" s="92" customFormat="1"/>
    <row r="127" s="92" customFormat="1"/>
    <row r="128" s="92" customFormat="1"/>
    <row r="129" s="92" customFormat="1"/>
    <row r="130" s="92" customFormat="1"/>
    <row r="131" s="92" customFormat="1"/>
    <row r="132" s="92" customFormat="1"/>
    <row r="133" s="92" customFormat="1"/>
    <row r="134" s="92" customFormat="1"/>
    <row r="135" s="92" customFormat="1"/>
    <row r="136" s="92" customFormat="1"/>
    <row r="137" s="92" customFormat="1"/>
    <row r="138" s="92" customFormat="1"/>
    <row r="139" s="92" customFormat="1"/>
    <row r="140" s="92" customFormat="1"/>
    <row r="141" s="92" customFormat="1"/>
    <row r="142" s="92" customFormat="1"/>
    <row r="143" s="92" customFormat="1"/>
    <row r="144" s="92" customFormat="1"/>
    <row r="145" s="92" customFormat="1"/>
    <row r="146" s="92" customFormat="1"/>
    <row r="147" s="92" customFormat="1"/>
    <row r="148" s="92" customFormat="1"/>
    <row r="149" s="92" customFormat="1"/>
    <row r="150" s="92" customFormat="1"/>
    <row r="151" s="92" customFormat="1"/>
    <row r="152" s="92" customFormat="1"/>
  </sheetData>
  <mergeCells count="4">
    <mergeCell ref="S1:AC1"/>
    <mergeCell ref="D4:Z5"/>
    <mergeCell ref="J42:M42"/>
    <mergeCell ref="N42:X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46"/>
  <sheetViews>
    <sheetView showGridLines="0" showRowColHeaders="0" zoomScaleNormal="100" workbookViewId="0">
      <selection activeCell="Y9" sqref="Y9"/>
    </sheetView>
  </sheetViews>
  <sheetFormatPr defaultColWidth="9" defaultRowHeight="13.5"/>
  <cols>
    <col min="1" max="18" width="3.125" style="21" customWidth="1"/>
    <col min="19" max="29" width="3.125" style="1" customWidth="1"/>
    <col min="30" max="16384" width="9" style="1"/>
  </cols>
  <sheetData>
    <row r="1" spans="1:55" s="2" customFormat="1" ht="12" customHeight="1">
      <c r="A1" s="17" t="s">
        <v>9</v>
      </c>
      <c r="B1" s="17"/>
      <c r="C1" s="17"/>
      <c r="D1" s="17"/>
      <c r="E1" s="17"/>
      <c r="F1" s="18"/>
      <c r="G1" s="17"/>
      <c r="H1" s="17"/>
      <c r="I1" s="17"/>
      <c r="J1" s="17"/>
      <c r="K1" s="17"/>
      <c r="L1" s="17"/>
      <c r="M1" s="17"/>
      <c r="N1" s="17"/>
      <c r="O1" s="17"/>
      <c r="P1" s="17"/>
      <c r="Q1" s="17"/>
      <c r="R1" s="17"/>
      <c r="S1" s="17"/>
      <c r="T1" s="17"/>
      <c r="U1" s="17"/>
      <c r="V1" s="17"/>
      <c r="W1" s="17"/>
      <c r="X1" s="17"/>
      <c r="Y1" s="17"/>
      <c r="Z1" s="17"/>
      <c r="AA1" s="110" t="s">
        <v>10</v>
      </c>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110" t="s">
        <v>211</v>
      </c>
    </row>
    <row r="3" spans="1:55">
      <c r="Q3" s="26"/>
      <c r="R3" s="1"/>
    </row>
    <row r="4" spans="1:55" ht="15" customHeight="1">
      <c r="C4" s="179" t="s">
        <v>235</v>
      </c>
      <c r="D4" s="180"/>
      <c r="E4" s="180"/>
      <c r="F4" s="180"/>
      <c r="G4" s="180"/>
      <c r="H4" s="180"/>
      <c r="I4" s="180"/>
      <c r="J4" s="180"/>
      <c r="K4" s="180"/>
      <c r="L4" s="180"/>
      <c r="M4" s="180"/>
      <c r="N4" s="180"/>
      <c r="O4" s="180"/>
      <c r="P4" s="180"/>
      <c r="Q4" s="180"/>
      <c r="R4" s="180"/>
      <c r="S4" s="180"/>
      <c r="T4" s="180"/>
      <c r="U4" s="180"/>
      <c r="V4" s="180"/>
      <c r="W4" s="180"/>
      <c r="X4" s="180"/>
      <c r="Y4" s="181"/>
    </row>
    <row r="5" spans="1:55" ht="15" customHeight="1">
      <c r="B5" s="27"/>
      <c r="C5" s="182"/>
      <c r="D5" s="183"/>
      <c r="E5" s="183"/>
      <c r="F5" s="183"/>
      <c r="G5" s="183"/>
      <c r="H5" s="183"/>
      <c r="I5" s="183"/>
      <c r="J5" s="183"/>
      <c r="K5" s="183"/>
      <c r="L5" s="183"/>
      <c r="M5" s="183"/>
      <c r="N5" s="183"/>
      <c r="O5" s="183"/>
      <c r="P5" s="183"/>
      <c r="Q5" s="183"/>
      <c r="R5" s="183"/>
      <c r="S5" s="183"/>
      <c r="T5" s="183"/>
      <c r="U5" s="183"/>
      <c r="V5" s="183"/>
      <c r="W5" s="183"/>
      <c r="X5" s="183"/>
      <c r="Y5" s="184"/>
    </row>
    <row r="6" spans="1:55">
      <c r="E6" s="22"/>
      <c r="R6" s="1"/>
    </row>
    <row r="7" spans="1:55">
      <c r="A7" s="23"/>
      <c r="B7" s="23"/>
      <c r="C7" s="23"/>
      <c r="D7" s="23"/>
      <c r="E7" s="23"/>
      <c r="F7" s="23"/>
      <c r="G7" s="23"/>
      <c r="H7" s="23"/>
      <c r="I7" s="23"/>
      <c r="J7" s="23"/>
      <c r="K7" s="1"/>
      <c r="L7" s="1"/>
      <c r="M7" s="1"/>
      <c r="N7" s="1"/>
      <c r="O7" s="1"/>
      <c r="P7" s="1"/>
      <c r="Q7" s="1"/>
      <c r="R7" s="1"/>
      <c r="U7" s="221" t="s">
        <v>333</v>
      </c>
      <c r="V7" s="224"/>
      <c r="W7" s="28" t="s">
        <v>20</v>
      </c>
      <c r="X7" s="30"/>
      <c r="Y7" s="23" t="s">
        <v>32</v>
      </c>
      <c r="Z7" s="30"/>
      <c r="AA7" s="23" t="s">
        <v>33</v>
      </c>
    </row>
    <row r="8" spans="1:55" ht="7.5" customHeight="1">
      <c r="J8" s="9"/>
      <c r="R8" s="1"/>
    </row>
    <row r="9" spans="1:55" s="8" customFormat="1" ht="24" customHeight="1">
      <c r="A9" s="160" t="s">
        <v>34</v>
      </c>
      <c r="C9" s="52"/>
      <c r="D9" s="52"/>
      <c r="E9" s="55"/>
      <c r="F9" s="225">
        <f>'１'!F12</f>
        <v>0</v>
      </c>
      <c r="G9" s="226"/>
      <c r="H9" s="226"/>
      <c r="I9" s="226"/>
      <c r="J9" s="226"/>
      <c r="K9" s="226"/>
      <c r="L9" s="226"/>
      <c r="M9" s="226"/>
      <c r="N9" s="226"/>
      <c r="O9" s="226"/>
      <c r="P9" s="227"/>
      <c r="Q9" s="9"/>
      <c r="R9" s="160"/>
      <c r="S9" s="14"/>
      <c r="T9" s="14"/>
      <c r="U9" s="14"/>
      <c r="V9" s="14"/>
      <c r="W9" s="14"/>
      <c r="X9" s="14"/>
      <c r="Y9" s="14"/>
      <c r="Z9" s="14"/>
      <c r="AA9" s="14"/>
      <c r="AC9" s="15"/>
      <c r="AD9" s="41"/>
      <c r="AE9" s="37"/>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ht="7.5" customHeight="1">
      <c r="A10" s="28"/>
      <c r="B10" s="28"/>
      <c r="C10" s="28"/>
      <c r="D10" s="28"/>
      <c r="R10" s="1"/>
    </row>
    <row r="11" spans="1:55" s="33" customFormat="1">
      <c r="A11" s="21" t="s">
        <v>47</v>
      </c>
      <c r="B11" s="21"/>
      <c r="C11" s="21"/>
      <c r="D11" s="21"/>
      <c r="E11" s="21"/>
      <c r="F11" s="21"/>
      <c r="G11" s="21"/>
      <c r="H11" s="21"/>
      <c r="I11" s="21"/>
      <c r="J11" s="21"/>
      <c r="K11" s="21"/>
      <c r="L11" s="21"/>
      <c r="M11" s="21"/>
      <c r="N11" s="21"/>
      <c r="O11" s="21"/>
      <c r="P11" s="21"/>
      <c r="Q11" s="21"/>
    </row>
    <row r="12" spans="1:55" ht="7.5" customHeight="1">
      <c r="R12" s="1"/>
    </row>
    <row r="13" spans="1:55" ht="18.75" customHeight="1">
      <c r="B13" s="228"/>
      <c r="C13" s="229"/>
      <c r="D13" s="28" t="s">
        <v>35</v>
      </c>
      <c r="E13" s="228"/>
      <c r="F13" s="229"/>
      <c r="G13" s="28" t="s">
        <v>36</v>
      </c>
      <c r="H13" s="230"/>
      <c r="I13" s="231"/>
      <c r="J13" s="231"/>
      <c r="K13" s="231"/>
      <c r="L13" s="231"/>
      <c r="M13" s="231"/>
      <c r="N13" s="231"/>
      <c r="O13" s="231"/>
      <c r="P13" s="231"/>
      <c r="Q13" s="231"/>
      <c r="R13" s="231"/>
      <c r="S13" s="231"/>
      <c r="T13" s="231"/>
      <c r="U13" s="231"/>
      <c r="V13" s="231"/>
      <c r="W13" s="231"/>
      <c r="X13" s="231"/>
      <c r="Y13" s="231"/>
      <c r="Z13" s="231"/>
      <c r="AA13" s="232"/>
    </row>
    <row r="14" spans="1:55" ht="6" customHeight="1">
      <c r="B14" s="34"/>
      <c r="C14" s="34"/>
      <c r="D14" s="28"/>
      <c r="E14" s="34"/>
      <c r="F14" s="34"/>
      <c r="G14" s="28"/>
      <c r="H14" s="35"/>
      <c r="I14" s="35"/>
      <c r="J14" s="35"/>
      <c r="K14" s="35"/>
      <c r="L14" s="35"/>
      <c r="M14" s="35"/>
      <c r="N14" s="35"/>
      <c r="O14" s="35"/>
      <c r="P14" s="35"/>
      <c r="Q14" s="35"/>
      <c r="R14" s="36"/>
      <c r="S14" s="36"/>
      <c r="T14" s="36"/>
      <c r="U14" s="36"/>
      <c r="V14" s="36"/>
      <c r="W14" s="36"/>
      <c r="X14" s="36"/>
      <c r="Y14" s="36"/>
      <c r="Z14" s="36"/>
      <c r="AA14" s="36"/>
    </row>
    <row r="15" spans="1:55" ht="18.75" customHeight="1">
      <c r="B15" s="228"/>
      <c r="C15" s="229"/>
      <c r="D15" s="28" t="s">
        <v>35</v>
      </c>
      <c r="E15" s="228"/>
      <c r="F15" s="229"/>
      <c r="G15" s="28" t="s">
        <v>36</v>
      </c>
      <c r="H15" s="230"/>
      <c r="I15" s="231"/>
      <c r="J15" s="231"/>
      <c r="K15" s="231"/>
      <c r="L15" s="231"/>
      <c r="M15" s="231"/>
      <c r="N15" s="231"/>
      <c r="O15" s="231"/>
      <c r="P15" s="231"/>
      <c r="Q15" s="231"/>
      <c r="R15" s="231"/>
      <c r="S15" s="231"/>
      <c r="T15" s="231"/>
      <c r="U15" s="231"/>
      <c r="V15" s="231"/>
      <c r="W15" s="231"/>
      <c r="X15" s="231"/>
      <c r="Y15" s="231"/>
      <c r="Z15" s="231"/>
      <c r="AA15" s="232"/>
    </row>
    <row r="16" spans="1:55" ht="6" customHeight="1">
      <c r="B16" s="34"/>
      <c r="C16" s="34"/>
      <c r="D16" s="28"/>
      <c r="E16" s="34"/>
      <c r="F16" s="34"/>
      <c r="G16" s="28"/>
      <c r="H16" s="35"/>
      <c r="I16" s="35"/>
      <c r="J16" s="35"/>
      <c r="K16" s="35"/>
      <c r="L16" s="35"/>
      <c r="M16" s="35"/>
      <c r="N16" s="35"/>
      <c r="O16" s="35"/>
      <c r="P16" s="35"/>
      <c r="Q16" s="35"/>
      <c r="R16" s="36"/>
      <c r="S16" s="36"/>
      <c r="T16" s="36"/>
      <c r="U16" s="36"/>
      <c r="V16" s="36"/>
      <c r="W16" s="36"/>
      <c r="X16" s="36"/>
      <c r="Y16" s="36"/>
      <c r="Z16" s="36"/>
      <c r="AA16" s="36"/>
    </row>
    <row r="17" spans="2:27" ht="18.75" customHeight="1">
      <c r="B17" s="228"/>
      <c r="C17" s="229"/>
      <c r="D17" s="28" t="s">
        <v>35</v>
      </c>
      <c r="E17" s="228"/>
      <c r="F17" s="229"/>
      <c r="G17" s="28" t="s">
        <v>36</v>
      </c>
      <c r="H17" s="230"/>
      <c r="I17" s="231"/>
      <c r="J17" s="231"/>
      <c r="K17" s="231"/>
      <c r="L17" s="231"/>
      <c r="M17" s="231"/>
      <c r="N17" s="231"/>
      <c r="O17" s="231"/>
      <c r="P17" s="231"/>
      <c r="Q17" s="231"/>
      <c r="R17" s="231"/>
      <c r="S17" s="231"/>
      <c r="T17" s="231"/>
      <c r="U17" s="231"/>
      <c r="V17" s="231"/>
      <c r="W17" s="231"/>
      <c r="X17" s="231"/>
      <c r="Y17" s="231"/>
      <c r="Z17" s="231"/>
      <c r="AA17" s="232"/>
    </row>
    <row r="18" spans="2:27" ht="6" customHeight="1">
      <c r="B18" s="34"/>
      <c r="C18" s="34"/>
      <c r="D18" s="28"/>
      <c r="E18" s="34"/>
      <c r="F18" s="34"/>
      <c r="G18" s="28"/>
      <c r="H18" s="35"/>
      <c r="I18" s="35"/>
      <c r="J18" s="35"/>
      <c r="K18" s="35"/>
      <c r="L18" s="35"/>
      <c r="M18" s="35"/>
      <c r="N18" s="35"/>
      <c r="O18" s="35"/>
      <c r="P18" s="35"/>
      <c r="Q18" s="35"/>
      <c r="R18" s="36"/>
      <c r="S18" s="36"/>
      <c r="T18" s="36"/>
      <c r="U18" s="36"/>
      <c r="V18" s="36"/>
      <c r="W18" s="36"/>
      <c r="X18" s="36"/>
      <c r="Y18" s="36"/>
      <c r="Z18" s="36"/>
      <c r="AA18" s="36"/>
    </row>
    <row r="19" spans="2:27" ht="18.75" customHeight="1">
      <c r="B19" s="228"/>
      <c r="C19" s="229"/>
      <c r="D19" s="28" t="s">
        <v>35</v>
      </c>
      <c r="E19" s="228"/>
      <c r="F19" s="229"/>
      <c r="G19" s="28" t="s">
        <v>36</v>
      </c>
      <c r="H19" s="230"/>
      <c r="I19" s="231"/>
      <c r="J19" s="231"/>
      <c r="K19" s="231"/>
      <c r="L19" s="231"/>
      <c r="M19" s="231"/>
      <c r="N19" s="231"/>
      <c r="O19" s="231"/>
      <c r="P19" s="231"/>
      <c r="Q19" s="231"/>
      <c r="R19" s="231"/>
      <c r="S19" s="231"/>
      <c r="T19" s="231"/>
      <c r="U19" s="231"/>
      <c r="V19" s="231"/>
      <c r="W19" s="231"/>
      <c r="X19" s="231"/>
      <c r="Y19" s="231"/>
      <c r="Z19" s="231"/>
      <c r="AA19" s="232"/>
    </row>
    <row r="20" spans="2:27" ht="6" customHeight="1">
      <c r="B20" s="34"/>
      <c r="C20" s="34"/>
      <c r="D20" s="28"/>
      <c r="E20" s="34"/>
      <c r="F20" s="34"/>
      <c r="G20" s="28"/>
      <c r="H20" s="35"/>
      <c r="I20" s="35"/>
      <c r="J20" s="35"/>
      <c r="K20" s="35"/>
      <c r="L20" s="35"/>
      <c r="M20" s="35"/>
      <c r="N20" s="35"/>
      <c r="O20" s="35"/>
      <c r="P20" s="35"/>
      <c r="Q20" s="35"/>
      <c r="R20" s="36"/>
      <c r="S20" s="36"/>
      <c r="T20" s="36"/>
      <c r="U20" s="36"/>
      <c r="V20" s="36"/>
      <c r="W20" s="36"/>
      <c r="X20" s="36"/>
      <c r="Y20" s="36"/>
      <c r="Z20" s="36"/>
      <c r="AA20" s="36"/>
    </row>
    <row r="21" spans="2:27" ht="18.75" customHeight="1">
      <c r="B21" s="228"/>
      <c r="C21" s="229"/>
      <c r="D21" s="28" t="s">
        <v>35</v>
      </c>
      <c r="E21" s="228"/>
      <c r="F21" s="229"/>
      <c r="G21" s="28" t="s">
        <v>36</v>
      </c>
      <c r="H21" s="230"/>
      <c r="I21" s="231"/>
      <c r="J21" s="231"/>
      <c r="K21" s="231"/>
      <c r="L21" s="231"/>
      <c r="M21" s="231"/>
      <c r="N21" s="231"/>
      <c r="O21" s="231"/>
      <c r="P21" s="231"/>
      <c r="Q21" s="231"/>
      <c r="R21" s="231"/>
      <c r="S21" s="231"/>
      <c r="T21" s="231"/>
      <c r="U21" s="231"/>
      <c r="V21" s="231"/>
      <c r="W21" s="231"/>
      <c r="X21" s="231"/>
      <c r="Y21" s="231"/>
      <c r="Z21" s="231"/>
      <c r="AA21" s="232"/>
    </row>
    <row r="22" spans="2:27" ht="6" customHeight="1">
      <c r="B22" s="34"/>
      <c r="C22" s="34"/>
      <c r="D22" s="28"/>
      <c r="E22" s="34"/>
      <c r="F22" s="34"/>
      <c r="G22" s="28"/>
      <c r="H22" s="35"/>
      <c r="I22" s="35"/>
      <c r="J22" s="35"/>
      <c r="K22" s="35"/>
      <c r="L22" s="35"/>
      <c r="M22" s="35"/>
      <c r="N22" s="35"/>
      <c r="O22" s="35"/>
      <c r="P22" s="35"/>
      <c r="Q22" s="35"/>
      <c r="R22" s="36"/>
      <c r="S22" s="36"/>
      <c r="T22" s="36"/>
      <c r="U22" s="36"/>
      <c r="V22" s="36"/>
      <c r="W22" s="36"/>
      <c r="X22" s="36"/>
      <c r="Y22" s="36"/>
      <c r="Z22" s="36"/>
      <c r="AA22" s="36"/>
    </row>
    <row r="23" spans="2:27" ht="18.75" customHeight="1">
      <c r="B23" s="228"/>
      <c r="C23" s="229"/>
      <c r="D23" s="28" t="s">
        <v>35</v>
      </c>
      <c r="E23" s="228"/>
      <c r="F23" s="229"/>
      <c r="G23" s="28" t="s">
        <v>36</v>
      </c>
      <c r="H23" s="230"/>
      <c r="I23" s="231"/>
      <c r="J23" s="231"/>
      <c r="K23" s="231"/>
      <c r="L23" s="231"/>
      <c r="M23" s="231"/>
      <c r="N23" s="231"/>
      <c r="O23" s="231"/>
      <c r="P23" s="231"/>
      <c r="Q23" s="231"/>
      <c r="R23" s="231"/>
      <c r="S23" s="231"/>
      <c r="T23" s="231"/>
      <c r="U23" s="231"/>
      <c r="V23" s="231"/>
      <c r="W23" s="231"/>
      <c r="X23" s="231"/>
      <c r="Y23" s="231"/>
      <c r="Z23" s="231"/>
      <c r="AA23" s="232"/>
    </row>
    <row r="24" spans="2:27" ht="6" customHeight="1">
      <c r="B24" s="34"/>
      <c r="C24" s="34"/>
      <c r="D24" s="28"/>
      <c r="E24" s="34"/>
      <c r="F24" s="34"/>
      <c r="G24" s="28"/>
      <c r="H24" s="35"/>
      <c r="I24" s="35"/>
      <c r="J24" s="35"/>
      <c r="K24" s="35"/>
      <c r="L24" s="35"/>
      <c r="M24" s="35"/>
      <c r="N24" s="35"/>
      <c r="O24" s="35"/>
      <c r="P24" s="35"/>
      <c r="Q24" s="35"/>
      <c r="R24" s="36"/>
      <c r="S24" s="36"/>
      <c r="T24" s="36"/>
      <c r="U24" s="36"/>
      <c r="V24" s="36"/>
      <c r="W24" s="36"/>
      <c r="X24" s="36"/>
      <c r="Y24" s="36"/>
      <c r="Z24" s="36"/>
      <c r="AA24" s="36"/>
    </row>
    <row r="25" spans="2:27" ht="18.75" customHeight="1">
      <c r="B25" s="228"/>
      <c r="C25" s="229"/>
      <c r="D25" s="28" t="s">
        <v>35</v>
      </c>
      <c r="E25" s="228"/>
      <c r="F25" s="229"/>
      <c r="G25" s="28" t="s">
        <v>36</v>
      </c>
      <c r="H25" s="230"/>
      <c r="I25" s="231"/>
      <c r="J25" s="231"/>
      <c r="K25" s="231"/>
      <c r="L25" s="231"/>
      <c r="M25" s="231"/>
      <c r="N25" s="231"/>
      <c r="O25" s="231"/>
      <c r="P25" s="231"/>
      <c r="Q25" s="231"/>
      <c r="R25" s="231"/>
      <c r="S25" s="231"/>
      <c r="T25" s="231"/>
      <c r="U25" s="231"/>
      <c r="V25" s="231"/>
      <c r="W25" s="231"/>
      <c r="X25" s="231"/>
      <c r="Y25" s="231"/>
      <c r="Z25" s="231"/>
      <c r="AA25" s="232"/>
    </row>
    <row r="26" spans="2:27" ht="6" customHeight="1">
      <c r="B26" s="34"/>
      <c r="C26" s="34"/>
      <c r="D26" s="28"/>
      <c r="E26" s="34"/>
      <c r="F26" s="34"/>
      <c r="G26" s="28"/>
      <c r="H26" s="35"/>
      <c r="I26" s="35"/>
      <c r="J26" s="35"/>
      <c r="K26" s="35"/>
      <c r="L26" s="35"/>
      <c r="M26" s="35"/>
      <c r="N26" s="35"/>
      <c r="O26" s="35"/>
      <c r="P26" s="35"/>
      <c r="Q26" s="35"/>
      <c r="R26" s="36"/>
      <c r="S26" s="36"/>
      <c r="T26" s="36"/>
      <c r="U26" s="36"/>
      <c r="V26" s="36"/>
      <c r="W26" s="36"/>
      <c r="X26" s="36"/>
      <c r="Y26" s="36"/>
      <c r="Z26" s="36"/>
      <c r="AA26" s="36"/>
    </row>
    <row r="27" spans="2:27" ht="18.75" customHeight="1">
      <c r="B27" s="228"/>
      <c r="C27" s="229"/>
      <c r="D27" s="28" t="s">
        <v>35</v>
      </c>
      <c r="E27" s="228"/>
      <c r="F27" s="229"/>
      <c r="G27" s="28" t="s">
        <v>36</v>
      </c>
      <c r="H27" s="230"/>
      <c r="I27" s="231"/>
      <c r="J27" s="231"/>
      <c r="K27" s="231"/>
      <c r="L27" s="231"/>
      <c r="M27" s="231"/>
      <c r="N27" s="231"/>
      <c r="O27" s="231"/>
      <c r="P27" s="231"/>
      <c r="Q27" s="231"/>
      <c r="R27" s="231"/>
      <c r="S27" s="231"/>
      <c r="T27" s="231"/>
      <c r="U27" s="231"/>
      <c r="V27" s="231"/>
      <c r="W27" s="231"/>
      <c r="X27" s="231"/>
      <c r="Y27" s="231"/>
      <c r="Z27" s="231"/>
      <c r="AA27" s="232"/>
    </row>
    <row r="28" spans="2:27" ht="6" customHeight="1">
      <c r="B28" s="34"/>
      <c r="C28" s="34"/>
      <c r="D28" s="28"/>
      <c r="E28" s="34"/>
      <c r="F28" s="34"/>
      <c r="G28" s="28"/>
      <c r="H28" s="35"/>
      <c r="I28" s="35"/>
      <c r="J28" s="35"/>
      <c r="K28" s="35"/>
      <c r="L28" s="35"/>
      <c r="M28" s="35"/>
      <c r="N28" s="35"/>
      <c r="O28" s="35"/>
      <c r="P28" s="35"/>
      <c r="Q28" s="35"/>
      <c r="R28" s="36"/>
      <c r="S28" s="36"/>
      <c r="T28" s="36"/>
      <c r="U28" s="36"/>
      <c r="V28" s="36"/>
      <c r="W28" s="36"/>
      <c r="X28" s="36"/>
      <c r="Y28" s="36"/>
      <c r="Z28" s="36"/>
      <c r="AA28" s="36"/>
    </row>
    <row r="29" spans="2:27" ht="18.75" customHeight="1">
      <c r="B29" s="228"/>
      <c r="C29" s="229"/>
      <c r="D29" s="28" t="s">
        <v>35</v>
      </c>
      <c r="E29" s="228"/>
      <c r="F29" s="229"/>
      <c r="G29" s="28" t="s">
        <v>36</v>
      </c>
      <c r="H29" s="230"/>
      <c r="I29" s="231"/>
      <c r="J29" s="231"/>
      <c r="K29" s="231"/>
      <c r="L29" s="231"/>
      <c r="M29" s="231"/>
      <c r="N29" s="231"/>
      <c r="O29" s="231"/>
      <c r="P29" s="231"/>
      <c r="Q29" s="231"/>
      <c r="R29" s="231"/>
      <c r="S29" s="231"/>
      <c r="T29" s="231"/>
      <c r="U29" s="231"/>
      <c r="V29" s="231"/>
      <c r="W29" s="231"/>
      <c r="X29" s="231"/>
      <c r="Y29" s="231"/>
      <c r="Z29" s="231"/>
      <c r="AA29" s="232"/>
    </row>
    <row r="30" spans="2:27" ht="6" customHeight="1">
      <c r="B30" s="34"/>
      <c r="C30" s="34"/>
      <c r="D30" s="28"/>
      <c r="E30" s="34"/>
      <c r="F30" s="34"/>
      <c r="G30" s="28"/>
      <c r="H30" s="35"/>
      <c r="I30" s="35"/>
      <c r="J30" s="35"/>
      <c r="K30" s="35"/>
      <c r="L30" s="35"/>
      <c r="M30" s="35"/>
      <c r="N30" s="35"/>
      <c r="O30" s="35"/>
      <c r="P30" s="35"/>
      <c r="Q30" s="35"/>
      <c r="R30" s="36"/>
      <c r="S30" s="36"/>
      <c r="T30" s="36"/>
      <c r="U30" s="36"/>
      <c r="V30" s="36"/>
      <c r="W30" s="36"/>
      <c r="X30" s="36"/>
      <c r="Y30" s="36"/>
      <c r="Z30" s="36"/>
      <c r="AA30" s="36"/>
    </row>
    <row r="31" spans="2:27" ht="18.75" customHeight="1">
      <c r="B31" s="228"/>
      <c r="C31" s="229"/>
      <c r="D31" s="28" t="s">
        <v>35</v>
      </c>
      <c r="E31" s="228"/>
      <c r="F31" s="229"/>
      <c r="G31" s="28" t="s">
        <v>36</v>
      </c>
      <c r="H31" s="230"/>
      <c r="I31" s="231"/>
      <c r="J31" s="231"/>
      <c r="K31" s="231"/>
      <c r="L31" s="231"/>
      <c r="M31" s="231"/>
      <c r="N31" s="231"/>
      <c r="O31" s="231"/>
      <c r="P31" s="231"/>
      <c r="Q31" s="231"/>
      <c r="R31" s="231"/>
      <c r="S31" s="231"/>
      <c r="T31" s="231"/>
      <c r="U31" s="231"/>
      <c r="V31" s="231"/>
      <c r="W31" s="231"/>
      <c r="X31" s="231"/>
      <c r="Y31" s="231"/>
      <c r="Z31" s="231"/>
      <c r="AA31" s="232"/>
    </row>
    <row r="32" spans="2:27" ht="6" customHeight="1">
      <c r="B32" s="34"/>
      <c r="C32" s="34"/>
      <c r="D32" s="28"/>
      <c r="E32" s="34"/>
      <c r="F32" s="34"/>
      <c r="G32" s="28"/>
      <c r="H32" s="35"/>
      <c r="I32" s="35"/>
      <c r="J32" s="35"/>
      <c r="K32" s="35"/>
      <c r="L32" s="35"/>
      <c r="M32" s="35"/>
      <c r="N32" s="35"/>
      <c r="O32" s="35"/>
      <c r="P32" s="35"/>
      <c r="Q32" s="35"/>
      <c r="R32" s="36"/>
      <c r="S32" s="36"/>
      <c r="T32" s="36"/>
      <c r="U32" s="36"/>
      <c r="V32" s="36"/>
      <c r="W32" s="36"/>
      <c r="X32" s="36"/>
      <c r="Y32" s="36"/>
      <c r="Z32" s="36"/>
      <c r="AA32" s="36"/>
    </row>
    <row r="33" spans="1:27" ht="18.75" customHeight="1">
      <c r="B33" s="228"/>
      <c r="C33" s="229"/>
      <c r="D33" s="28" t="s">
        <v>35</v>
      </c>
      <c r="E33" s="228"/>
      <c r="F33" s="229"/>
      <c r="G33" s="28" t="s">
        <v>36</v>
      </c>
      <c r="H33" s="230"/>
      <c r="I33" s="231"/>
      <c r="J33" s="231"/>
      <c r="K33" s="231"/>
      <c r="L33" s="231"/>
      <c r="M33" s="231"/>
      <c r="N33" s="231"/>
      <c r="O33" s="231"/>
      <c r="P33" s="231"/>
      <c r="Q33" s="231"/>
      <c r="R33" s="231"/>
      <c r="S33" s="231"/>
      <c r="T33" s="231"/>
      <c r="U33" s="231"/>
      <c r="V33" s="231"/>
      <c r="W33" s="231"/>
      <c r="X33" s="231"/>
      <c r="Y33" s="231"/>
      <c r="Z33" s="231"/>
      <c r="AA33" s="232"/>
    </row>
    <row r="34" spans="1:27" ht="6" customHeight="1">
      <c r="B34" s="34"/>
      <c r="C34" s="34"/>
      <c r="D34" s="28"/>
      <c r="E34" s="34"/>
      <c r="F34" s="34"/>
      <c r="G34" s="28"/>
      <c r="H34" s="35"/>
      <c r="I34" s="35"/>
      <c r="J34" s="35"/>
      <c r="K34" s="35"/>
      <c r="L34" s="35"/>
      <c r="M34" s="35"/>
      <c r="N34" s="35"/>
      <c r="O34" s="35"/>
      <c r="P34" s="35"/>
      <c r="Q34" s="35"/>
      <c r="R34" s="36"/>
      <c r="S34" s="36"/>
      <c r="T34" s="36"/>
      <c r="U34" s="36"/>
      <c r="V34" s="36"/>
      <c r="W34" s="36"/>
      <c r="X34" s="36"/>
      <c r="Y34" s="36"/>
      <c r="Z34" s="36"/>
      <c r="AA34" s="36"/>
    </row>
    <row r="35" spans="1:27" ht="18.75" customHeight="1">
      <c r="B35" s="228"/>
      <c r="C35" s="229"/>
      <c r="D35" s="28" t="s">
        <v>35</v>
      </c>
      <c r="E35" s="228"/>
      <c r="F35" s="229"/>
      <c r="G35" s="28" t="s">
        <v>36</v>
      </c>
      <c r="H35" s="230"/>
      <c r="I35" s="231"/>
      <c r="J35" s="231"/>
      <c r="K35" s="231"/>
      <c r="L35" s="231"/>
      <c r="M35" s="231"/>
      <c r="N35" s="231"/>
      <c r="O35" s="231"/>
      <c r="P35" s="231"/>
      <c r="Q35" s="231"/>
      <c r="R35" s="231"/>
      <c r="S35" s="231"/>
      <c r="T35" s="231"/>
      <c r="U35" s="231"/>
      <c r="V35" s="231"/>
      <c r="W35" s="231"/>
      <c r="X35" s="231"/>
      <c r="Y35" s="231"/>
      <c r="Z35" s="231"/>
      <c r="AA35" s="232"/>
    </row>
    <row r="36" spans="1:27" ht="6" customHeight="1">
      <c r="B36" s="34"/>
      <c r="C36" s="34"/>
      <c r="D36" s="28"/>
      <c r="E36" s="34"/>
      <c r="F36" s="34"/>
      <c r="G36" s="28"/>
      <c r="H36" s="35"/>
      <c r="I36" s="35"/>
      <c r="J36" s="35"/>
      <c r="K36" s="35"/>
      <c r="L36" s="35"/>
      <c r="M36" s="35"/>
      <c r="N36" s="35"/>
      <c r="O36" s="35"/>
      <c r="P36" s="35"/>
      <c r="Q36" s="35"/>
      <c r="R36" s="36"/>
      <c r="S36" s="36"/>
      <c r="T36" s="36"/>
      <c r="U36" s="36"/>
      <c r="V36" s="36"/>
      <c r="W36" s="36"/>
      <c r="X36" s="36"/>
      <c r="Y36" s="36"/>
      <c r="Z36" s="36"/>
      <c r="AA36" s="36"/>
    </row>
    <row r="37" spans="1:27" ht="18.75" customHeight="1">
      <c r="B37" s="228"/>
      <c r="C37" s="229"/>
      <c r="D37" s="28" t="s">
        <v>35</v>
      </c>
      <c r="E37" s="228"/>
      <c r="F37" s="229"/>
      <c r="G37" s="28" t="s">
        <v>36</v>
      </c>
      <c r="H37" s="230"/>
      <c r="I37" s="231"/>
      <c r="J37" s="231"/>
      <c r="K37" s="231"/>
      <c r="L37" s="231"/>
      <c r="M37" s="231"/>
      <c r="N37" s="231"/>
      <c r="O37" s="231"/>
      <c r="P37" s="231"/>
      <c r="Q37" s="231"/>
      <c r="R37" s="231"/>
      <c r="S37" s="231"/>
      <c r="T37" s="231"/>
      <c r="U37" s="231"/>
      <c r="V37" s="231"/>
      <c r="W37" s="231"/>
      <c r="X37" s="231"/>
      <c r="Y37" s="231"/>
      <c r="Z37" s="231"/>
      <c r="AA37" s="232"/>
    </row>
    <row r="38" spans="1:27" ht="6" customHeight="1">
      <c r="B38" s="34"/>
      <c r="C38" s="34"/>
      <c r="D38" s="28"/>
      <c r="E38" s="34"/>
      <c r="F38" s="34"/>
      <c r="G38" s="28"/>
      <c r="H38" s="35"/>
      <c r="I38" s="35"/>
      <c r="J38" s="35"/>
      <c r="K38" s="35"/>
      <c r="L38" s="35"/>
      <c r="M38" s="35"/>
      <c r="N38" s="35"/>
      <c r="O38" s="35"/>
      <c r="P38" s="35"/>
      <c r="Q38" s="35"/>
      <c r="R38" s="36"/>
      <c r="S38" s="36"/>
      <c r="T38" s="36"/>
      <c r="U38" s="36"/>
      <c r="V38" s="36"/>
      <c r="W38" s="36"/>
      <c r="X38" s="36"/>
      <c r="Y38" s="36"/>
      <c r="Z38" s="36"/>
      <c r="AA38" s="36"/>
    </row>
    <row r="39" spans="1:27" ht="18.75" customHeight="1">
      <c r="B39" s="228"/>
      <c r="C39" s="229"/>
      <c r="D39" s="28" t="s">
        <v>35</v>
      </c>
      <c r="E39" s="228"/>
      <c r="F39" s="229"/>
      <c r="G39" s="28" t="s">
        <v>36</v>
      </c>
      <c r="H39" s="230"/>
      <c r="I39" s="231"/>
      <c r="J39" s="231"/>
      <c r="K39" s="231"/>
      <c r="L39" s="231"/>
      <c r="M39" s="231"/>
      <c r="N39" s="231"/>
      <c r="O39" s="231"/>
      <c r="P39" s="231"/>
      <c r="Q39" s="231"/>
      <c r="R39" s="231"/>
      <c r="S39" s="231"/>
      <c r="T39" s="231"/>
      <c r="U39" s="231"/>
      <c r="V39" s="231"/>
      <c r="W39" s="231"/>
      <c r="X39" s="231"/>
      <c r="Y39" s="231"/>
      <c r="Z39" s="231"/>
      <c r="AA39" s="232"/>
    </row>
    <row r="40" spans="1:27" ht="6" customHeight="1">
      <c r="B40" s="34"/>
      <c r="C40" s="34"/>
      <c r="D40" s="28"/>
      <c r="E40" s="34"/>
      <c r="F40" s="34"/>
      <c r="G40" s="28"/>
      <c r="H40" s="35"/>
      <c r="I40" s="35"/>
      <c r="J40" s="35"/>
      <c r="K40" s="35"/>
      <c r="L40" s="35"/>
      <c r="M40" s="35"/>
      <c r="N40" s="35"/>
      <c r="O40" s="35"/>
      <c r="P40" s="35"/>
      <c r="Q40" s="35"/>
      <c r="R40" s="36"/>
      <c r="S40" s="36"/>
      <c r="T40" s="36"/>
      <c r="U40" s="36"/>
      <c r="V40" s="36"/>
      <c r="W40" s="36"/>
      <c r="X40" s="36"/>
      <c r="Y40" s="36"/>
      <c r="Z40" s="36"/>
      <c r="AA40" s="36"/>
    </row>
    <row r="41" spans="1:27" ht="18.75" customHeight="1">
      <c r="B41" s="228"/>
      <c r="C41" s="229"/>
      <c r="D41" s="28" t="s">
        <v>35</v>
      </c>
      <c r="E41" s="228"/>
      <c r="F41" s="229"/>
      <c r="G41" s="28" t="s">
        <v>36</v>
      </c>
      <c r="H41" s="230"/>
      <c r="I41" s="231"/>
      <c r="J41" s="231"/>
      <c r="K41" s="231"/>
      <c r="L41" s="231"/>
      <c r="M41" s="231"/>
      <c r="N41" s="231"/>
      <c r="O41" s="231"/>
      <c r="P41" s="231"/>
      <c r="Q41" s="231"/>
      <c r="R41" s="231"/>
      <c r="S41" s="231"/>
      <c r="T41" s="231"/>
      <c r="U41" s="231"/>
      <c r="V41" s="231"/>
      <c r="W41" s="231"/>
      <c r="X41" s="231"/>
      <c r="Y41" s="231"/>
      <c r="Z41" s="231"/>
      <c r="AA41" s="232"/>
    </row>
    <row r="42" spans="1:27" ht="6" customHeight="1">
      <c r="B42" s="34"/>
      <c r="C42" s="34"/>
      <c r="D42" s="28"/>
      <c r="E42" s="34"/>
      <c r="F42" s="34"/>
      <c r="G42" s="28"/>
      <c r="H42" s="35"/>
      <c r="I42" s="35"/>
      <c r="J42" s="35"/>
      <c r="K42" s="35"/>
      <c r="L42" s="35"/>
      <c r="M42" s="35"/>
      <c r="N42" s="35"/>
      <c r="O42" s="35"/>
      <c r="P42" s="35"/>
      <c r="Q42" s="35"/>
      <c r="R42" s="36"/>
      <c r="S42" s="36"/>
      <c r="T42" s="36"/>
      <c r="U42" s="36"/>
      <c r="V42" s="36"/>
      <c r="W42" s="36"/>
      <c r="X42" s="36"/>
      <c r="Y42" s="36"/>
      <c r="Z42" s="36"/>
      <c r="AA42" s="36"/>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 ref="B33:C33"/>
    <mergeCell ref="E33:F33"/>
    <mergeCell ref="H33:AA33"/>
    <mergeCell ref="B27:C27"/>
    <mergeCell ref="E27:F27"/>
    <mergeCell ref="H27:AA27"/>
    <mergeCell ref="B29:C29"/>
    <mergeCell ref="E29:F29"/>
    <mergeCell ref="H29:AA29"/>
    <mergeCell ref="B23:C23"/>
    <mergeCell ref="E23:F23"/>
    <mergeCell ref="H23:AA23"/>
    <mergeCell ref="B25:C25"/>
    <mergeCell ref="E25:F25"/>
    <mergeCell ref="H25:AA25"/>
    <mergeCell ref="B19:C19"/>
    <mergeCell ref="E19:F19"/>
    <mergeCell ref="H19:AA19"/>
    <mergeCell ref="B21:C21"/>
    <mergeCell ref="E21:F21"/>
    <mergeCell ref="H21:AA21"/>
    <mergeCell ref="B15:C15"/>
    <mergeCell ref="E15:F15"/>
    <mergeCell ref="H15:AA15"/>
    <mergeCell ref="B17:C17"/>
    <mergeCell ref="E17:F17"/>
    <mergeCell ref="H17:AA17"/>
    <mergeCell ref="C4:Y5"/>
    <mergeCell ref="U7:V7"/>
    <mergeCell ref="F9:P9"/>
    <mergeCell ref="B13:C13"/>
    <mergeCell ref="E13:F13"/>
    <mergeCell ref="H13:AA13"/>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1"/>
  <sheetViews>
    <sheetView showGridLines="0" showRowColHeaders="0" zoomScaleNormal="100" workbookViewId="0"/>
  </sheetViews>
  <sheetFormatPr defaultColWidth="9" defaultRowHeight="13.5"/>
  <cols>
    <col min="1" max="19" width="3" style="21" customWidth="1"/>
    <col min="20" max="23" width="3" style="1" customWidth="1"/>
    <col min="24" max="24" width="3.375" style="1" customWidth="1"/>
    <col min="25" max="25" width="3" style="1" customWidth="1"/>
    <col min="26" max="26" width="3.375" style="1" customWidth="1"/>
    <col min="27" max="27" width="3" style="1" customWidth="1"/>
    <col min="28" max="28" width="6.125" style="1" customWidth="1"/>
    <col min="29" max="16384" width="9" style="1"/>
  </cols>
  <sheetData>
    <row r="1" spans="1:28" s="2" customFormat="1" ht="12" customHeight="1">
      <c r="A1" s="17" t="s">
        <v>9</v>
      </c>
      <c r="B1" s="17"/>
      <c r="C1" s="17"/>
      <c r="D1" s="17"/>
      <c r="E1" s="17"/>
      <c r="F1" s="18"/>
      <c r="G1" s="17"/>
      <c r="H1" s="17"/>
      <c r="I1" s="17"/>
      <c r="J1" s="17"/>
      <c r="K1" s="17"/>
      <c r="L1" s="17"/>
      <c r="M1" s="17"/>
      <c r="N1" s="17"/>
      <c r="O1" s="17"/>
      <c r="P1" s="17"/>
      <c r="Q1" s="17"/>
      <c r="R1" s="233" t="s">
        <v>10</v>
      </c>
      <c r="S1" s="233"/>
      <c r="T1" s="233"/>
      <c r="U1" s="233"/>
      <c r="V1" s="233"/>
      <c r="W1" s="233"/>
      <c r="X1" s="233"/>
      <c r="Y1" s="233"/>
      <c r="Z1" s="233"/>
      <c r="AA1" s="233"/>
      <c r="AB1" s="233"/>
    </row>
    <row r="2" spans="1:28" ht="12" customHeight="1">
      <c r="A2" s="20"/>
      <c r="B2" s="20"/>
      <c r="C2" s="20"/>
      <c r="D2" s="20"/>
      <c r="E2" s="20"/>
      <c r="F2" s="20"/>
      <c r="G2" s="20"/>
      <c r="H2" s="20"/>
      <c r="I2" s="20"/>
      <c r="J2" s="20"/>
      <c r="K2" s="20"/>
      <c r="L2" s="20"/>
      <c r="M2" s="20"/>
      <c r="N2" s="20"/>
      <c r="O2" s="20"/>
      <c r="P2" s="20"/>
      <c r="Q2" s="20"/>
      <c r="R2" s="29"/>
      <c r="S2" s="29"/>
      <c r="T2" s="29"/>
      <c r="U2" s="29"/>
      <c r="V2" s="29"/>
      <c r="W2" s="29"/>
      <c r="X2" s="29"/>
      <c r="Y2" s="29"/>
      <c r="Z2" s="29"/>
      <c r="AA2" s="29"/>
      <c r="AB2" s="110" t="s">
        <v>210</v>
      </c>
    </row>
    <row r="3" spans="1:28" ht="9.6" customHeight="1">
      <c r="S3" s="26"/>
    </row>
    <row r="4" spans="1:28" ht="11.45" customHeight="1">
      <c r="C4" s="1"/>
      <c r="D4" s="234" t="s">
        <v>262</v>
      </c>
      <c r="E4" s="235"/>
      <c r="F4" s="235"/>
      <c r="G4" s="235"/>
      <c r="H4" s="235"/>
      <c r="I4" s="235"/>
      <c r="J4" s="235"/>
      <c r="K4" s="235"/>
      <c r="L4" s="235"/>
      <c r="M4" s="235"/>
      <c r="N4" s="235"/>
      <c r="O4" s="235"/>
      <c r="P4" s="235"/>
      <c r="Q4" s="235"/>
      <c r="R4" s="235"/>
      <c r="S4" s="235"/>
      <c r="T4" s="235"/>
      <c r="U4" s="235"/>
      <c r="V4" s="235"/>
      <c r="W4" s="235"/>
      <c r="X4" s="235"/>
      <c r="Y4" s="235"/>
      <c r="Z4" s="236"/>
    </row>
    <row r="5" spans="1:28" ht="11.45" customHeight="1">
      <c r="C5" s="27"/>
      <c r="D5" s="237"/>
      <c r="E5" s="238"/>
      <c r="F5" s="238"/>
      <c r="G5" s="238"/>
      <c r="H5" s="238"/>
      <c r="I5" s="238"/>
      <c r="J5" s="238"/>
      <c r="K5" s="238"/>
      <c r="L5" s="238"/>
      <c r="M5" s="238"/>
      <c r="N5" s="238"/>
      <c r="O5" s="238"/>
      <c r="P5" s="238"/>
      <c r="Q5" s="238"/>
      <c r="R5" s="238"/>
      <c r="S5" s="238"/>
      <c r="T5" s="238"/>
      <c r="U5" s="238"/>
      <c r="V5" s="238"/>
      <c r="W5" s="238"/>
      <c r="X5" s="238"/>
      <c r="Y5" s="238"/>
      <c r="Z5" s="239"/>
    </row>
    <row r="6" spans="1:28" ht="10.9" customHeight="1">
      <c r="F6" s="22"/>
      <c r="S6" s="1"/>
    </row>
    <row r="7" spans="1:28" s="8" customFormat="1" ht="24" customHeight="1">
      <c r="B7" s="160" t="s">
        <v>34</v>
      </c>
      <c r="D7" s="52"/>
      <c r="E7" s="52"/>
      <c r="F7" s="225">
        <f>'１'!F12</f>
        <v>0</v>
      </c>
      <c r="G7" s="226"/>
      <c r="H7" s="226"/>
      <c r="I7" s="226"/>
      <c r="J7" s="226"/>
      <c r="K7" s="226"/>
      <c r="L7" s="226"/>
      <c r="M7" s="226"/>
      <c r="N7" s="226"/>
      <c r="O7" s="226"/>
      <c r="P7" s="227"/>
      <c r="Q7" s="9"/>
      <c r="R7" s="160"/>
      <c r="S7" s="14"/>
      <c r="T7" s="14"/>
      <c r="U7" s="14"/>
      <c r="V7" s="14"/>
      <c r="W7" s="14"/>
      <c r="X7" s="14"/>
      <c r="Y7" s="14"/>
      <c r="Z7" s="14"/>
      <c r="AA7" s="14"/>
    </row>
    <row r="8" spans="1:28" ht="10.9" customHeight="1">
      <c r="F8" s="22"/>
      <c r="S8" s="1"/>
    </row>
    <row r="9" spans="1:28">
      <c r="A9" s="58" t="s">
        <v>244</v>
      </c>
      <c r="B9" s="162"/>
      <c r="C9" s="162"/>
      <c r="D9" s="163" t="s">
        <v>299</v>
      </c>
      <c r="E9" s="162"/>
      <c r="F9" s="162"/>
      <c r="G9" s="162"/>
      <c r="H9" s="162"/>
      <c r="I9" s="162"/>
      <c r="J9" s="162"/>
      <c r="K9" s="162"/>
      <c r="L9" s="162"/>
      <c r="M9" s="162"/>
      <c r="N9" s="162"/>
      <c r="O9" s="162"/>
      <c r="P9" s="162"/>
      <c r="Q9" s="162"/>
      <c r="R9" s="162"/>
      <c r="S9" s="162"/>
    </row>
    <row r="10" spans="1:28">
      <c r="A10" s="58"/>
      <c r="C10" s="162"/>
      <c r="D10" s="163" t="s">
        <v>300</v>
      </c>
      <c r="E10" s="162"/>
      <c r="F10" s="162"/>
      <c r="G10" s="162"/>
      <c r="H10" s="162"/>
      <c r="I10" s="162"/>
      <c r="J10" s="162"/>
      <c r="K10" s="162"/>
      <c r="L10" s="162"/>
      <c r="M10" s="162"/>
      <c r="N10" s="162"/>
      <c r="O10" s="162"/>
      <c r="P10" s="162"/>
      <c r="Q10" s="162"/>
      <c r="R10" s="162"/>
      <c r="S10" s="162"/>
    </row>
    <row r="11" spans="1:28" ht="24" customHeight="1">
      <c r="A11" s="164"/>
      <c r="B11" s="240" t="s">
        <v>259</v>
      </c>
      <c r="C11" s="240"/>
      <c r="D11" s="240"/>
      <c r="E11" s="240"/>
      <c r="F11" s="240"/>
      <c r="G11" s="241" t="s">
        <v>16</v>
      </c>
      <c r="H11" s="242"/>
      <c r="I11" s="242"/>
      <c r="J11" s="242"/>
      <c r="K11" s="242"/>
      <c r="L11" s="242"/>
      <c r="M11" s="242"/>
      <c r="N11" s="242"/>
      <c r="O11" s="242"/>
      <c r="P11" s="242"/>
      <c r="Q11" s="242"/>
      <c r="R11" s="242"/>
      <c r="S11" s="224"/>
      <c r="T11" s="243" t="s">
        <v>19</v>
      </c>
      <c r="U11" s="244"/>
      <c r="V11" s="244"/>
      <c r="W11" s="244"/>
      <c r="X11" s="245"/>
      <c r="Y11" s="243" t="s">
        <v>260</v>
      </c>
      <c r="Z11" s="244"/>
      <c r="AA11" s="244"/>
      <c r="AB11" s="245"/>
    </row>
    <row r="12" spans="1:28" ht="26.25" customHeight="1">
      <c r="A12" s="167">
        <v>1</v>
      </c>
      <c r="B12" s="246"/>
      <c r="C12" s="246"/>
      <c r="D12" s="246"/>
      <c r="E12" s="246"/>
      <c r="F12" s="246"/>
      <c r="G12" s="247"/>
      <c r="H12" s="248"/>
      <c r="I12" s="248"/>
      <c r="J12" s="248"/>
      <c r="K12" s="248"/>
      <c r="L12" s="248"/>
      <c r="M12" s="248"/>
      <c r="N12" s="248"/>
      <c r="O12" s="248"/>
      <c r="P12" s="248"/>
      <c r="Q12" s="248"/>
      <c r="R12" s="248"/>
      <c r="S12" s="249"/>
      <c r="T12" s="250"/>
      <c r="U12" s="248"/>
      <c r="V12" s="248"/>
      <c r="W12" s="248"/>
      <c r="X12" s="249"/>
      <c r="Y12" s="251"/>
      <c r="Z12" s="252"/>
      <c r="AA12" s="252"/>
      <c r="AB12" s="253"/>
    </row>
    <row r="13" spans="1:28" ht="26.25" customHeight="1">
      <c r="A13" s="167">
        <v>2</v>
      </c>
      <c r="B13" s="246"/>
      <c r="C13" s="246"/>
      <c r="D13" s="246"/>
      <c r="E13" s="246"/>
      <c r="F13" s="246"/>
      <c r="G13" s="247"/>
      <c r="H13" s="248"/>
      <c r="I13" s="248"/>
      <c r="J13" s="248"/>
      <c r="K13" s="248"/>
      <c r="L13" s="248"/>
      <c r="M13" s="248"/>
      <c r="N13" s="248"/>
      <c r="O13" s="248"/>
      <c r="P13" s="248"/>
      <c r="Q13" s="248"/>
      <c r="R13" s="248"/>
      <c r="S13" s="249"/>
      <c r="T13" s="250"/>
      <c r="U13" s="248"/>
      <c r="V13" s="248"/>
      <c r="W13" s="248"/>
      <c r="X13" s="249"/>
      <c r="Y13" s="251"/>
      <c r="Z13" s="252"/>
      <c r="AA13" s="252"/>
      <c r="AB13" s="253"/>
    </row>
    <row r="14" spans="1:28" ht="26.25" customHeight="1">
      <c r="A14" s="167">
        <v>3</v>
      </c>
      <c r="B14" s="246"/>
      <c r="C14" s="246"/>
      <c r="D14" s="246"/>
      <c r="E14" s="246"/>
      <c r="F14" s="246"/>
      <c r="G14" s="247"/>
      <c r="H14" s="248"/>
      <c r="I14" s="248"/>
      <c r="J14" s="248"/>
      <c r="K14" s="248"/>
      <c r="L14" s="248"/>
      <c r="M14" s="248"/>
      <c r="N14" s="248"/>
      <c r="O14" s="248"/>
      <c r="P14" s="248"/>
      <c r="Q14" s="248"/>
      <c r="R14" s="248"/>
      <c r="S14" s="249"/>
      <c r="T14" s="250"/>
      <c r="U14" s="248"/>
      <c r="V14" s="248"/>
      <c r="W14" s="248"/>
      <c r="X14" s="249"/>
      <c r="Y14" s="251"/>
      <c r="Z14" s="252"/>
      <c r="AA14" s="252"/>
      <c r="AB14" s="253"/>
    </row>
    <row r="15" spans="1:28" ht="11.25" customHeight="1">
      <c r="S15" s="1"/>
    </row>
    <row r="16" spans="1:28" s="19" customFormat="1" ht="12">
      <c r="A16" s="58" t="s">
        <v>253</v>
      </c>
      <c r="B16" s="58"/>
      <c r="C16" s="58"/>
      <c r="D16" s="63" t="s">
        <v>70</v>
      </c>
      <c r="F16" s="58"/>
      <c r="H16" s="58"/>
      <c r="I16" s="58"/>
      <c r="J16" s="58"/>
      <c r="K16" s="58"/>
      <c r="L16" s="58"/>
      <c r="M16" s="58"/>
      <c r="N16" s="58"/>
      <c r="O16" s="58"/>
      <c r="P16" s="58"/>
      <c r="Q16" s="58"/>
      <c r="R16" s="58"/>
    </row>
    <row r="17" spans="1:28" s="19" customFormat="1" ht="12">
      <c r="A17" s="58"/>
      <c r="B17" s="58"/>
      <c r="C17" s="58"/>
      <c r="D17" s="63" t="s">
        <v>254</v>
      </c>
      <c r="F17" s="58"/>
      <c r="H17" s="58"/>
      <c r="I17" s="58"/>
      <c r="J17" s="58"/>
      <c r="K17" s="58"/>
      <c r="L17" s="58"/>
      <c r="M17" s="58"/>
      <c r="O17" s="58"/>
      <c r="P17" s="58"/>
      <c r="Q17" s="58"/>
      <c r="R17" s="58"/>
    </row>
    <row r="18" spans="1:28" s="19" customFormat="1" ht="12">
      <c r="A18" s="58"/>
      <c r="B18" s="58"/>
      <c r="C18" s="58"/>
      <c r="D18" s="63" t="s">
        <v>301</v>
      </c>
      <c r="F18" s="58"/>
      <c r="H18" s="58"/>
      <c r="I18" s="58"/>
      <c r="J18" s="58"/>
      <c r="K18" s="58"/>
      <c r="L18" s="58"/>
      <c r="M18" s="58"/>
      <c r="O18" s="58"/>
      <c r="P18" s="58"/>
      <c r="Q18" s="58"/>
      <c r="R18" s="58"/>
    </row>
    <row r="19" spans="1:28" ht="18.75" customHeight="1">
      <c r="A19" s="164"/>
      <c r="B19" s="241" t="s">
        <v>17</v>
      </c>
      <c r="C19" s="242"/>
      <c r="D19" s="242"/>
      <c r="E19" s="242"/>
      <c r="F19" s="242"/>
      <c r="G19" s="242"/>
      <c r="H19" s="242"/>
      <c r="I19" s="242"/>
      <c r="J19" s="242"/>
      <c r="K19" s="242"/>
      <c r="L19" s="242"/>
      <c r="M19" s="242"/>
      <c r="N19" s="242"/>
      <c r="O19" s="242"/>
      <c r="P19" s="242"/>
      <c r="Q19" s="242"/>
      <c r="R19" s="242"/>
      <c r="S19" s="242"/>
      <c r="T19" s="242"/>
      <c r="U19" s="242"/>
      <c r="V19" s="242"/>
      <c r="W19" s="243" t="s">
        <v>261</v>
      </c>
      <c r="X19" s="244"/>
      <c r="Y19" s="244"/>
      <c r="Z19" s="244"/>
      <c r="AA19" s="244"/>
      <c r="AB19" s="245"/>
    </row>
    <row r="20" spans="1:28" ht="22.5" customHeight="1">
      <c r="A20" s="167">
        <v>1</v>
      </c>
      <c r="B20" s="254"/>
      <c r="C20" s="255"/>
      <c r="D20" s="255"/>
      <c r="E20" s="255"/>
      <c r="F20" s="255"/>
      <c r="G20" s="255"/>
      <c r="H20" s="255"/>
      <c r="I20" s="255"/>
      <c r="J20" s="255"/>
      <c r="K20" s="255"/>
      <c r="L20" s="255"/>
      <c r="M20" s="255"/>
      <c r="N20" s="255"/>
      <c r="O20" s="255"/>
      <c r="P20" s="255"/>
      <c r="Q20" s="255"/>
      <c r="R20" s="255"/>
      <c r="S20" s="255"/>
      <c r="T20" s="255"/>
      <c r="U20" s="255"/>
      <c r="V20" s="255"/>
      <c r="W20" s="256"/>
      <c r="X20" s="257"/>
      <c r="Y20" s="257"/>
      <c r="Z20" s="257"/>
      <c r="AA20" s="257"/>
      <c r="AB20" s="258"/>
    </row>
    <row r="21" spans="1:28" ht="22.5" customHeight="1">
      <c r="A21" s="167">
        <v>2</v>
      </c>
      <c r="B21" s="254"/>
      <c r="C21" s="255"/>
      <c r="D21" s="255"/>
      <c r="E21" s="255"/>
      <c r="F21" s="255"/>
      <c r="G21" s="255"/>
      <c r="H21" s="255"/>
      <c r="I21" s="255"/>
      <c r="J21" s="255"/>
      <c r="K21" s="255"/>
      <c r="L21" s="255"/>
      <c r="M21" s="255"/>
      <c r="N21" s="255"/>
      <c r="O21" s="255"/>
      <c r="P21" s="255"/>
      <c r="Q21" s="255"/>
      <c r="R21" s="255"/>
      <c r="S21" s="255"/>
      <c r="T21" s="255"/>
      <c r="U21" s="255"/>
      <c r="V21" s="255"/>
      <c r="W21" s="256"/>
      <c r="X21" s="257"/>
      <c r="Y21" s="257"/>
      <c r="Z21" s="257"/>
      <c r="AA21" s="257"/>
      <c r="AB21" s="258"/>
    </row>
    <row r="22" spans="1:28" ht="22.5" customHeight="1">
      <c r="A22" s="167">
        <v>3</v>
      </c>
      <c r="B22" s="254"/>
      <c r="C22" s="255"/>
      <c r="D22" s="255"/>
      <c r="E22" s="255"/>
      <c r="F22" s="255"/>
      <c r="G22" s="255"/>
      <c r="H22" s="255"/>
      <c r="I22" s="255"/>
      <c r="J22" s="255"/>
      <c r="K22" s="255"/>
      <c r="L22" s="255"/>
      <c r="M22" s="255"/>
      <c r="N22" s="255"/>
      <c r="O22" s="255"/>
      <c r="P22" s="255"/>
      <c r="Q22" s="255"/>
      <c r="R22" s="255"/>
      <c r="S22" s="255"/>
      <c r="T22" s="255"/>
      <c r="U22" s="255"/>
      <c r="V22" s="255"/>
      <c r="W22" s="256"/>
      <c r="X22" s="257"/>
      <c r="Y22" s="257"/>
      <c r="Z22" s="257"/>
      <c r="AA22" s="257"/>
      <c r="AB22" s="258"/>
    </row>
    <row r="23" spans="1:28" ht="22.5" customHeight="1">
      <c r="A23" s="167">
        <v>4</v>
      </c>
      <c r="B23" s="254"/>
      <c r="C23" s="255"/>
      <c r="D23" s="255"/>
      <c r="E23" s="255"/>
      <c r="F23" s="255"/>
      <c r="G23" s="255"/>
      <c r="H23" s="255"/>
      <c r="I23" s="255"/>
      <c r="J23" s="255"/>
      <c r="K23" s="255"/>
      <c r="L23" s="255"/>
      <c r="M23" s="255"/>
      <c r="N23" s="255"/>
      <c r="O23" s="255"/>
      <c r="P23" s="255"/>
      <c r="Q23" s="255"/>
      <c r="R23" s="255"/>
      <c r="S23" s="255"/>
      <c r="T23" s="255"/>
      <c r="U23" s="255"/>
      <c r="V23" s="255"/>
      <c r="W23" s="256"/>
      <c r="X23" s="257"/>
      <c r="Y23" s="257"/>
      <c r="Z23" s="257"/>
      <c r="AA23" s="257"/>
      <c r="AB23" s="258"/>
    </row>
    <row r="24" spans="1:28" ht="22.5" customHeight="1">
      <c r="A24" s="167">
        <v>5</v>
      </c>
      <c r="B24" s="254"/>
      <c r="C24" s="255"/>
      <c r="D24" s="255"/>
      <c r="E24" s="255"/>
      <c r="F24" s="255"/>
      <c r="G24" s="255"/>
      <c r="H24" s="255"/>
      <c r="I24" s="255"/>
      <c r="J24" s="255"/>
      <c r="K24" s="255"/>
      <c r="L24" s="255"/>
      <c r="M24" s="255"/>
      <c r="N24" s="255"/>
      <c r="O24" s="255"/>
      <c r="P24" s="255"/>
      <c r="Q24" s="255"/>
      <c r="R24" s="255"/>
      <c r="S24" s="255"/>
      <c r="T24" s="255"/>
      <c r="U24" s="255"/>
      <c r="V24" s="255"/>
      <c r="W24" s="256"/>
      <c r="X24" s="257"/>
      <c r="Y24" s="257"/>
      <c r="Z24" s="257"/>
      <c r="AA24" s="257"/>
      <c r="AB24" s="258"/>
    </row>
    <row r="25" spans="1:28" ht="22.5" customHeight="1">
      <c r="A25" s="167">
        <v>6</v>
      </c>
      <c r="B25" s="254"/>
      <c r="C25" s="255"/>
      <c r="D25" s="255"/>
      <c r="E25" s="255"/>
      <c r="F25" s="255"/>
      <c r="G25" s="255"/>
      <c r="H25" s="255"/>
      <c r="I25" s="255"/>
      <c r="J25" s="255"/>
      <c r="K25" s="255"/>
      <c r="L25" s="255"/>
      <c r="M25" s="255"/>
      <c r="N25" s="255"/>
      <c r="O25" s="255"/>
      <c r="P25" s="255"/>
      <c r="Q25" s="255"/>
      <c r="R25" s="255"/>
      <c r="S25" s="255"/>
      <c r="T25" s="255"/>
      <c r="U25" s="255"/>
      <c r="V25" s="255"/>
      <c r="W25" s="256"/>
      <c r="X25" s="257"/>
      <c r="Y25" s="257"/>
      <c r="Z25" s="257"/>
      <c r="AA25" s="257"/>
      <c r="AB25" s="258"/>
    </row>
    <row r="26" spans="1:28" ht="22.5" customHeight="1">
      <c r="A26" s="167">
        <v>7</v>
      </c>
      <c r="B26" s="259" t="s">
        <v>252</v>
      </c>
      <c r="C26" s="260"/>
      <c r="D26" s="260"/>
      <c r="E26" s="260"/>
      <c r="F26" s="260"/>
      <c r="G26" s="260"/>
      <c r="H26" s="260"/>
      <c r="I26" s="260"/>
      <c r="J26" s="260"/>
      <c r="K26" s="260"/>
      <c r="L26" s="260"/>
      <c r="M26" s="260"/>
      <c r="N26" s="260"/>
      <c r="O26" s="260"/>
      <c r="P26" s="260"/>
      <c r="Q26" s="260"/>
      <c r="R26" s="260"/>
      <c r="S26" s="260"/>
      <c r="T26" s="260"/>
      <c r="U26" s="260"/>
      <c r="V26" s="260"/>
      <c r="W26" s="256"/>
      <c r="X26" s="257"/>
      <c r="Y26" s="257"/>
      <c r="Z26" s="257"/>
      <c r="AA26" s="257"/>
      <c r="AB26" s="258"/>
    </row>
    <row r="27" spans="1:28" ht="11.25" customHeight="1">
      <c r="C27" s="157"/>
      <c r="D27" s="165"/>
      <c r="E27" s="165"/>
      <c r="F27" s="165"/>
      <c r="G27" s="165"/>
      <c r="H27" s="165"/>
      <c r="I27" s="165"/>
      <c r="J27" s="165"/>
      <c r="K27" s="165"/>
      <c r="L27" s="165"/>
      <c r="M27" s="165"/>
      <c r="N27" s="165"/>
      <c r="O27" s="165"/>
      <c r="P27" s="165"/>
      <c r="Q27" s="165"/>
      <c r="R27" s="165"/>
      <c r="S27" s="165"/>
      <c r="T27" s="157"/>
      <c r="U27" s="157"/>
      <c r="V27" s="157"/>
      <c r="W27" s="157"/>
      <c r="X27" s="157"/>
      <c r="Y27" s="157"/>
      <c r="Z27" s="157"/>
      <c r="AA27" s="157"/>
      <c r="AB27" s="157"/>
    </row>
    <row r="28" spans="1:28" s="19" customFormat="1" ht="12">
      <c r="A28" s="21" t="s">
        <v>255</v>
      </c>
      <c r="B28" s="21"/>
      <c r="C28" s="21"/>
      <c r="D28" s="21"/>
      <c r="E28" s="21"/>
      <c r="F28" s="21"/>
      <c r="G28" s="21"/>
      <c r="H28" s="21"/>
      <c r="I28" s="21"/>
      <c r="J28" s="21"/>
      <c r="K28" s="21"/>
      <c r="L28" s="21"/>
      <c r="M28" s="21"/>
      <c r="N28" s="21"/>
      <c r="O28" s="21"/>
      <c r="P28" s="21"/>
      <c r="Q28" s="21"/>
      <c r="R28" s="21"/>
    </row>
    <row r="29" spans="1:28" s="19" customFormat="1" ht="12.75" customHeight="1">
      <c r="A29" s="21"/>
      <c r="B29" s="63" t="s">
        <v>256</v>
      </c>
      <c r="C29" s="21"/>
      <c r="D29" s="21"/>
      <c r="E29" s="21"/>
      <c r="F29" s="21"/>
      <c r="G29" s="21"/>
      <c r="H29" s="21"/>
      <c r="I29" s="21"/>
      <c r="J29" s="21"/>
      <c r="K29" s="21"/>
      <c r="L29" s="21"/>
      <c r="M29" s="21"/>
      <c r="N29" s="21"/>
      <c r="O29" s="21"/>
      <c r="P29" s="21"/>
      <c r="Q29" s="21"/>
      <c r="R29" s="21"/>
    </row>
    <row r="30" spans="1:28" ht="19.899999999999999" customHeight="1">
      <c r="A30" s="164"/>
      <c r="B30" s="246" t="s">
        <v>53</v>
      </c>
      <c r="C30" s="246"/>
      <c r="D30" s="246"/>
      <c r="E30" s="246"/>
      <c r="F30" s="246"/>
      <c r="G30" s="246"/>
      <c r="H30" s="246"/>
      <c r="I30" s="246"/>
      <c r="J30" s="246"/>
      <c r="K30" s="246"/>
      <c r="L30" s="246"/>
      <c r="M30" s="246"/>
      <c r="N30" s="246"/>
      <c r="O30" s="246"/>
      <c r="P30" s="246"/>
      <c r="Q30" s="246"/>
      <c r="R30" s="246"/>
      <c r="S30" s="246"/>
      <c r="T30" s="246"/>
      <c r="U30" s="246"/>
      <c r="V30" s="246"/>
      <c r="W30" s="240" t="s">
        <v>261</v>
      </c>
      <c r="X30" s="240"/>
      <c r="Y30" s="240"/>
      <c r="Z30" s="240"/>
      <c r="AA30" s="240"/>
      <c r="AB30" s="240"/>
    </row>
    <row r="31" spans="1:28" ht="22.5" customHeight="1">
      <c r="A31" s="167">
        <v>1</v>
      </c>
      <c r="B31" s="261"/>
      <c r="C31" s="261"/>
      <c r="D31" s="261"/>
      <c r="E31" s="261"/>
      <c r="F31" s="261"/>
      <c r="G31" s="261"/>
      <c r="H31" s="261"/>
      <c r="I31" s="261"/>
      <c r="J31" s="261"/>
      <c r="K31" s="261"/>
      <c r="L31" s="261"/>
      <c r="M31" s="261"/>
      <c r="N31" s="261"/>
      <c r="O31" s="261"/>
      <c r="P31" s="261"/>
      <c r="Q31" s="261"/>
      <c r="R31" s="261"/>
      <c r="S31" s="261"/>
      <c r="T31" s="261"/>
      <c r="U31" s="261"/>
      <c r="V31" s="261"/>
      <c r="W31" s="262"/>
      <c r="X31" s="262"/>
      <c r="Y31" s="262"/>
      <c r="Z31" s="262"/>
      <c r="AA31" s="262"/>
      <c r="AB31" s="262"/>
    </row>
    <row r="32" spans="1:28" ht="22.5" customHeight="1">
      <c r="A32" s="167">
        <v>2</v>
      </c>
      <c r="B32" s="261"/>
      <c r="C32" s="261"/>
      <c r="D32" s="261"/>
      <c r="E32" s="261"/>
      <c r="F32" s="261"/>
      <c r="G32" s="261"/>
      <c r="H32" s="261"/>
      <c r="I32" s="261"/>
      <c r="J32" s="261"/>
      <c r="K32" s="261"/>
      <c r="L32" s="261"/>
      <c r="M32" s="261"/>
      <c r="N32" s="261"/>
      <c r="O32" s="261"/>
      <c r="P32" s="261"/>
      <c r="Q32" s="261"/>
      <c r="R32" s="261"/>
      <c r="S32" s="261"/>
      <c r="T32" s="261"/>
      <c r="U32" s="261"/>
      <c r="V32" s="261"/>
      <c r="W32" s="262"/>
      <c r="X32" s="262"/>
      <c r="Y32" s="262"/>
      <c r="Z32" s="262"/>
      <c r="AA32" s="262"/>
      <c r="AB32" s="262"/>
    </row>
    <row r="33" spans="1:28" ht="22.5" customHeight="1">
      <c r="A33" s="167">
        <v>3</v>
      </c>
      <c r="B33" s="261"/>
      <c r="C33" s="261"/>
      <c r="D33" s="261"/>
      <c r="E33" s="261"/>
      <c r="F33" s="261"/>
      <c r="G33" s="261"/>
      <c r="H33" s="261"/>
      <c r="I33" s="261"/>
      <c r="J33" s="261"/>
      <c r="K33" s="261"/>
      <c r="L33" s="261"/>
      <c r="M33" s="261"/>
      <c r="N33" s="261"/>
      <c r="O33" s="261"/>
      <c r="P33" s="261"/>
      <c r="Q33" s="261"/>
      <c r="R33" s="261"/>
      <c r="S33" s="261"/>
      <c r="T33" s="261"/>
      <c r="U33" s="261"/>
      <c r="V33" s="261"/>
      <c r="W33" s="262"/>
      <c r="X33" s="262"/>
      <c r="Y33" s="262"/>
      <c r="Z33" s="262"/>
      <c r="AA33" s="262"/>
      <c r="AB33" s="262"/>
    </row>
    <row r="34" spans="1:28" ht="6" customHeight="1">
      <c r="F34" s="22"/>
      <c r="S34" s="1"/>
    </row>
    <row r="35" spans="1:28">
      <c r="A35" s="58" t="s">
        <v>257</v>
      </c>
      <c r="B35" s="58"/>
      <c r="C35" s="58"/>
      <c r="D35" s="58"/>
      <c r="E35" s="58"/>
      <c r="F35" s="58"/>
      <c r="G35" s="1"/>
      <c r="H35" s="1"/>
      <c r="I35" s="58"/>
      <c r="J35" s="1"/>
      <c r="K35" s="58"/>
      <c r="L35" s="58"/>
      <c r="M35" s="58"/>
      <c r="N35" s="58"/>
      <c r="O35" s="58"/>
      <c r="P35" s="58"/>
      <c r="Q35" s="58"/>
      <c r="R35" s="1"/>
      <c r="S35" s="1"/>
    </row>
    <row r="36" spans="1:28">
      <c r="A36" s="58"/>
      <c r="B36" s="63" t="s">
        <v>258</v>
      </c>
      <c r="C36" s="58"/>
      <c r="D36" s="58"/>
      <c r="E36" s="58"/>
      <c r="F36" s="58"/>
      <c r="G36" s="1"/>
      <c r="H36" s="1"/>
      <c r="I36" s="58"/>
      <c r="J36" s="1"/>
      <c r="K36" s="58"/>
      <c r="L36" s="58"/>
      <c r="M36" s="58"/>
      <c r="N36" s="58"/>
      <c r="O36" s="58"/>
      <c r="P36" s="58"/>
      <c r="Q36" s="58"/>
      <c r="R36" s="1"/>
      <c r="S36" s="1"/>
    </row>
    <row r="37" spans="1:28" ht="21" customHeight="1">
      <c r="A37" s="164"/>
      <c r="B37" s="246" t="s">
        <v>48</v>
      </c>
      <c r="C37" s="246"/>
      <c r="D37" s="246"/>
      <c r="E37" s="246"/>
      <c r="F37" s="246"/>
      <c r="G37" s="246"/>
      <c r="H37" s="246"/>
      <c r="I37" s="246"/>
      <c r="J37" s="246"/>
      <c r="K37" s="246"/>
      <c r="L37" s="246"/>
      <c r="M37" s="246"/>
      <c r="N37" s="246"/>
      <c r="O37" s="246"/>
      <c r="P37" s="246"/>
      <c r="Q37" s="246"/>
      <c r="R37" s="246"/>
      <c r="S37" s="246"/>
      <c r="T37" s="240" t="s">
        <v>69</v>
      </c>
      <c r="U37" s="240"/>
      <c r="V37" s="240"/>
      <c r="W37" s="240"/>
      <c r="X37" s="240"/>
      <c r="Y37" s="240" t="s">
        <v>52</v>
      </c>
      <c r="Z37" s="240"/>
      <c r="AA37" s="240"/>
      <c r="AB37" s="240"/>
    </row>
    <row r="38" spans="1:28" ht="22.5" customHeight="1">
      <c r="A38" s="167">
        <v>1</v>
      </c>
      <c r="B38" s="246"/>
      <c r="C38" s="246"/>
      <c r="D38" s="246"/>
      <c r="E38" s="246"/>
      <c r="F38" s="246"/>
      <c r="G38" s="246"/>
      <c r="H38" s="246"/>
      <c r="I38" s="246"/>
      <c r="J38" s="246"/>
      <c r="K38" s="246"/>
      <c r="L38" s="246"/>
      <c r="M38" s="246"/>
      <c r="N38" s="246"/>
      <c r="O38" s="246"/>
      <c r="P38" s="246"/>
      <c r="Q38" s="246"/>
      <c r="R38" s="246"/>
      <c r="S38" s="246"/>
      <c r="T38" s="267"/>
      <c r="U38" s="267"/>
      <c r="V38" s="267"/>
      <c r="W38" s="267"/>
      <c r="X38" s="267"/>
      <c r="Y38" s="268"/>
      <c r="Z38" s="268"/>
      <c r="AA38" s="268"/>
      <c r="AB38" s="268"/>
    </row>
    <row r="39" spans="1:28" ht="22.5" customHeight="1">
      <c r="A39" s="167">
        <v>2</v>
      </c>
      <c r="B39" s="246"/>
      <c r="C39" s="246"/>
      <c r="D39" s="246"/>
      <c r="E39" s="246"/>
      <c r="F39" s="246"/>
      <c r="G39" s="246"/>
      <c r="H39" s="246"/>
      <c r="I39" s="246"/>
      <c r="J39" s="246"/>
      <c r="K39" s="246"/>
      <c r="L39" s="246"/>
      <c r="M39" s="246"/>
      <c r="N39" s="246"/>
      <c r="O39" s="246"/>
      <c r="P39" s="246"/>
      <c r="Q39" s="246"/>
      <c r="R39" s="246"/>
      <c r="S39" s="246"/>
      <c r="T39" s="267"/>
      <c r="U39" s="267"/>
      <c r="V39" s="267"/>
      <c r="W39" s="267"/>
      <c r="X39" s="267"/>
      <c r="Y39" s="268"/>
      <c r="Z39" s="268"/>
      <c r="AA39" s="268"/>
      <c r="AB39" s="268"/>
    </row>
    <row r="40" spans="1:28" ht="22.5" customHeight="1">
      <c r="A40" s="167">
        <v>3</v>
      </c>
      <c r="B40" s="246"/>
      <c r="C40" s="246"/>
      <c r="D40" s="246"/>
      <c r="E40" s="246"/>
      <c r="F40" s="246"/>
      <c r="G40" s="246"/>
      <c r="H40" s="246"/>
      <c r="I40" s="246"/>
      <c r="J40" s="246"/>
      <c r="K40" s="246"/>
      <c r="L40" s="246"/>
      <c r="M40" s="246"/>
      <c r="N40" s="246"/>
      <c r="O40" s="246"/>
      <c r="P40" s="246"/>
      <c r="Q40" s="246"/>
      <c r="R40" s="246"/>
      <c r="S40" s="246"/>
      <c r="T40" s="267"/>
      <c r="U40" s="267"/>
      <c r="V40" s="267"/>
      <c r="W40" s="267"/>
      <c r="X40" s="267"/>
      <c r="Y40" s="268"/>
      <c r="Z40" s="268"/>
      <c r="AA40" s="268"/>
      <c r="AB40" s="268"/>
    </row>
    <row r="41" spans="1:28" ht="6" customHeight="1">
      <c r="F41" s="22"/>
      <c r="S41" s="1"/>
    </row>
    <row r="42" spans="1:28">
      <c r="A42" s="58" t="s">
        <v>304</v>
      </c>
      <c r="B42" s="58"/>
      <c r="C42" s="58"/>
      <c r="D42" s="58"/>
      <c r="E42" s="58"/>
      <c r="F42" s="58"/>
      <c r="G42" s="1"/>
      <c r="H42" s="1"/>
      <c r="I42" s="58"/>
      <c r="J42" s="1"/>
      <c r="K42" s="58"/>
      <c r="L42" s="58"/>
      <c r="M42" s="58"/>
      <c r="N42" s="58"/>
      <c r="O42" s="58"/>
      <c r="P42" s="58"/>
      <c r="Q42" s="58"/>
      <c r="R42" s="1"/>
      <c r="S42" s="1"/>
    </row>
    <row r="43" spans="1:28">
      <c r="A43" s="58"/>
      <c r="B43" s="63" t="s">
        <v>305</v>
      </c>
      <c r="C43" s="58"/>
      <c r="D43" s="58"/>
      <c r="E43" s="58"/>
      <c r="F43" s="58"/>
      <c r="G43" s="1"/>
      <c r="H43" s="1"/>
      <c r="I43" s="58"/>
      <c r="J43" s="1"/>
      <c r="K43" s="58"/>
      <c r="L43" s="58"/>
      <c r="M43" s="58"/>
      <c r="N43" s="58"/>
      <c r="O43" s="58"/>
      <c r="P43" s="58"/>
      <c r="Q43" s="58"/>
      <c r="R43" s="1"/>
      <c r="S43" s="1"/>
    </row>
    <row r="44" spans="1:28" ht="21" customHeight="1">
      <c r="A44" s="164"/>
      <c r="B44" s="241" t="s">
        <v>48</v>
      </c>
      <c r="C44" s="242"/>
      <c r="D44" s="242"/>
      <c r="E44" s="242"/>
      <c r="F44" s="242"/>
      <c r="G44" s="242"/>
      <c r="H44" s="242"/>
      <c r="I44" s="242"/>
      <c r="J44" s="242"/>
      <c r="K44" s="242"/>
      <c r="L44" s="242"/>
      <c r="M44" s="242"/>
      <c r="N44" s="242"/>
      <c r="O44" s="242"/>
      <c r="P44" s="242"/>
      <c r="Q44" s="242"/>
      <c r="R44" s="242"/>
      <c r="S44" s="242"/>
      <c r="T44" s="242"/>
      <c r="U44" s="224"/>
      <c r="V44" s="243" t="s">
        <v>52</v>
      </c>
      <c r="W44" s="244"/>
      <c r="X44" s="244"/>
      <c r="Y44" s="244"/>
      <c r="Z44" s="244"/>
      <c r="AA44" s="244"/>
      <c r="AB44" s="245"/>
    </row>
    <row r="45" spans="1:28" ht="22.5" customHeight="1">
      <c r="A45" s="167">
        <v>1</v>
      </c>
      <c r="B45" s="241"/>
      <c r="C45" s="242"/>
      <c r="D45" s="242"/>
      <c r="E45" s="242"/>
      <c r="F45" s="242"/>
      <c r="G45" s="242"/>
      <c r="H45" s="242"/>
      <c r="I45" s="242"/>
      <c r="J45" s="242"/>
      <c r="K45" s="242"/>
      <c r="L45" s="242"/>
      <c r="M45" s="242"/>
      <c r="N45" s="242"/>
      <c r="O45" s="242"/>
      <c r="P45" s="242"/>
      <c r="Q45" s="242"/>
      <c r="R45" s="242"/>
      <c r="S45" s="242"/>
      <c r="T45" s="242"/>
      <c r="U45" s="224"/>
      <c r="V45" s="263"/>
      <c r="W45" s="264"/>
      <c r="X45" s="264"/>
      <c r="Y45" s="264"/>
      <c r="Z45" s="264"/>
      <c r="AA45" s="264"/>
      <c r="AB45" s="265"/>
    </row>
    <row r="46" spans="1:28" ht="11.25" customHeight="1"/>
    <row r="47" spans="1:28" s="2" customFormat="1" ht="11.25">
      <c r="A47" s="63" t="s">
        <v>306</v>
      </c>
      <c r="B47" s="166"/>
      <c r="C47" s="166"/>
      <c r="D47" s="166"/>
      <c r="E47" s="166"/>
      <c r="F47" s="166"/>
      <c r="G47" s="166"/>
      <c r="H47" s="166"/>
      <c r="I47" s="166"/>
      <c r="J47" s="166"/>
      <c r="K47" s="166"/>
      <c r="L47" s="166"/>
      <c r="M47" s="166"/>
      <c r="N47" s="166"/>
      <c r="O47" s="166"/>
      <c r="P47" s="166"/>
      <c r="Q47" s="166"/>
      <c r="R47" s="166"/>
      <c r="S47" s="166"/>
    </row>
    <row r="48" spans="1:28" s="2" customFormat="1" ht="11.25">
      <c r="A48" s="63" t="s">
        <v>307</v>
      </c>
      <c r="B48" s="166"/>
      <c r="C48" s="166"/>
      <c r="D48" s="166"/>
      <c r="E48" s="166"/>
      <c r="F48" s="166"/>
      <c r="G48" s="166"/>
      <c r="H48" s="166"/>
      <c r="I48" s="166"/>
      <c r="J48" s="166"/>
      <c r="K48" s="166"/>
      <c r="L48" s="166"/>
      <c r="M48" s="166"/>
      <c r="N48" s="166"/>
      <c r="O48" s="166"/>
      <c r="P48" s="166"/>
      <c r="Q48" s="166"/>
      <c r="R48" s="166"/>
      <c r="S48" s="166"/>
    </row>
    <row r="49" spans="1:28" ht="13.5" customHeight="1">
      <c r="A49" s="266" t="s">
        <v>308</v>
      </c>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row>
    <row r="50" spans="1:28">
      <c r="A50" s="266"/>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row>
    <row r="51" spans="1:28">
      <c r="A51" s="266"/>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row>
  </sheetData>
  <mergeCells count="60">
    <mergeCell ref="B45:U45"/>
    <mergeCell ref="V45:AB45"/>
    <mergeCell ref="A49:AB51"/>
    <mergeCell ref="B38:S38"/>
    <mergeCell ref="T38:X38"/>
    <mergeCell ref="Y38:AB38"/>
    <mergeCell ref="B44:U44"/>
    <mergeCell ref="V44:AB44"/>
    <mergeCell ref="B40:S40"/>
    <mergeCell ref="T40:X40"/>
    <mergeCell ref="Y40:AB40"/>
    <mergeCell ref="B39:S39"/>
    <mergeCell ref="T39:X39"/>
    <mergeCell ref="Y39:AB39"/>
    <mergeCell ref="B37:S37"/>
    <mergeCell ref="T37:X37"/>
    <mergeCell ref="Y37:AB37"/>
    <mergeCell ref="B25:V25"/>
    <mergeCell ref="W25:AB25"/>
    <mergeCell ref="B30:V30"/>
    <mergeCell ref="W30:AB30"/>
    <mergeCell ref="B26:V26"/>
    <mergeCell ref="W26:AB26"/>
    <mergeCell ref="B31:V31"/>
    <mergeCell ref="W31:AB31"/>
    <mergeCell ref="B32:V32"/>
    <mergeCell ref="W32:AB32"/>
    <mergeCell ref="B33:V33"/>
    <mergeCell ref="W33:AB33"/>
    <mergeCell ref="B22:V22"/>
    <mergeCell ref="W22:AB22"/>
    <mergeCell ref="B23:V23"/>
    <mergeCell ref="W23:AB23"/>
    <mergeCell ref="B24:V24"/>
    <mergeCell ref="W24:AB24"/>
    <mergeCell ref="B19:V19"/>
    <mergeCell ref="W19:AB19"/>
    <mergeCell ref="B20:V20"/>
    <mergeCell ref="W20:AB20"/>
    <mergeCell ref="B21:V21"/>
    <mergeCell ref="W21:AB21"/>
    <mergeCell ref="B14:F14"/>
    <mergeCell ref="G14:S14"/>
    <mergeCell ref="T14:X14"/>
    <mergeCell ref="Y14:AB14"/>
    <mergeCell ref="B12:F12"/>
    <mergeCell ref="G12:S12"/>
    <mergeCell ref="T12:X12"/>
    <mergeCell ref="Y12:AB12"/>
    <mergeCell ref="B13:F13"/>
    <mergeCell ref="G13:S13"/>
    <mergeCell ref="T13:X13"/>
    <mergeCell ref="Y13:AB13"/>
    <mergeCell ref="R1:AB1"/>
    <mergeCell ref="D4:Z5"/>
    <mergeCell ref="F7:P7"/>
    <mergeCell ref="B11:F11"/>
    <mergeCell ref="G11:S11"/>
    <mergeCell ref="T11:X11"/>
    <mergeCell ref="Y11:AB11"/>
  </mergeCells>
  <phoneticPr fontId="3"/>
  <dataValidations count="1">
    <dataValidation imeMode="off" allowBlank="1" showInputMessage="1" showErrorMessage="1" sqref="W30 X16:AA18 Y27:AB27 W19 Y12:Y14 X28:AA29 Y15:AB15 X35:AA36 Y37:AB40 X42:AA43 V44" xr:uid="{97199036-B796-413B-9CEE-E60E2EBF6C85}"/>
  </dataValidations>
  <printOptions horizontalCentered="1"/>
  <pageMargins left="0.78740157480314965" right="0.55118110236220474"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3"/>
  <sheetViews>
    <sheetView showGridLines="0" showRowColHeaders="0" showZeros="0" zoomScaleNormal="100" workbookViewId="0">
      <selection activeCell="E10" sqref="E10:O10"/>
    </sheetView>
  </sheetViews>
  <sheetFormatPr defaultColWidth="9" defaultRowHeight="13.5"/>
  <cols>
    <col min="1" max="1" width="1.875" style="21" customWidth="1"/>
    <col min="2" max="10" width="3" style="21" customWidth="1"/>
    <col min="11" max="11" width="5.375" style="21" customWidth="1"/>
    <col min="12" max="12" width="3.25" style="21" customWidth="1"/>
    <col min="13" max="19" width="2.5" style="21"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114" t="s">
        <v>9</v>
      </c>
      <c r="B1" s="114"/>
      <c r="C1" s="114"/>
      <c r="D1" s="114"/>
      <c r="E1" s="114"/>
      <c r="F1" s="115"/>
      <c r="G1" s="114"/>
      <c r="H1" s="114"/>
      <c r="I1" s="114"/>
      <c r="J1" s="114"/>
      <c r="K1" s="114"/>
      <c r="L1" s="114"/>
      <c r="M1" s="114"/>
      <c r="N1" s="114"/>
      <c r="O1" s="114"/>
      <c r="P1" s="114"/>
      <c r="Q1" s="114"/>
      <c r="R1" s="114"/>
      <c r="S1" s="114"/>
      <c r="T1" s="116"/>
      <c r="U1" s="114"/>
      <c r="V1" s="114"/>
      <c r="W1" s="114"/>
      <c r="X1" s="114"/>
      <c r="Y1" s="114"/>
      <c r="Z1" s="114"/>
      <c r="AA1" s="114"/>
      <c r="AB1" s="114"/>
      <c r="AC1" s="114"/>
      <c r="AD1" s="114"/>
      <c r="AE1" s="117"/>
      <c r="AF1" s="118"/>
      <c r="AG1" s="119" t="s">
        <v>212</v>
      </c>
    </row>
    <row r="2" spans="1:33" ht="12" customHeight="1">
      <c r="A2" s="120"/>
      <c r="B2" s="120"/>
      <c r="C2" s="120"/>
      <c r="D2" s="120"/>
      <c r="E2" s="120"/>
      <c r="F2" s="120"/>
      <c r="G2" s="120"/>
      <c r="H2" s="120"/>
      <c r="I2" s="120"/>
      <c r="J2" s="120"/>
      <c r="K2" s="120"/>
      <c r="L2" s="120"/>
      <c r="M2" s="120"/>
      <c r="N2" s="120"/>
      <c r="O2" s="120"/>
      <c r="P2" s="120"/>
      <c r="Q2" s="120"/>
      <c r="R2" s="120"/>
      <c r="S2" s="114"/>
      <c r="T2" s="114"/>
      <c r="U2" s="114"/>
      <c r="V2" s="114"/>
      <c r="W2" s="114"/>
      <c r="X2" s="114"/>
      <c r="Y2" s="114"/>
      <c r="Z2" s="114"/>
      <c r="AA2" s="114"/>
      <c r="AB2" s="114"/>
      <c r="AC2" s="114"/>
      <c r="AD2" s="114"/>
      <c r="AE2" s="114"/>
      <c r="AF2" s="110"/>
      <c r="AG2" s="118" t="s">
        <v>213</v>
      </c>
    </row>
    <row r="3" spans="1:33" ht="12" customHeight="1">
      <c r="A3" s="58"/>
      <c r="B3" s="58"/>
      <c r="C3" s="58"/>
      <c r="D3" s="58"/>
      <c r="E3" s="58"/>
      <c r="F3" s="58"/>
      <c r="G3" s="58"/>
      <c r="H3" s="58"/>
      <c r="I3" s="58"/>
      <c r="J3" s="58"/>
      <c r="K3" s="58"/>
      <c r="L3" s="58"/>
      <c r="M3" s="58"/>
      <c r="N3" s="58"/>
      <c r="O3" s="58"/>
      <c r="P3" s="58"/>
      <c r="Q3" s="58"/>
      <c r="R3" s="58"/>
      <c r="S3" s="63"/>
      <c r="T3" s="63"/>
      <c r="U3" s="63"/>
      <c r="V3" s="63"/>
      <c r="W3" s="63"/>
      <c r="X3" s="63"/>
      <c r="Y3" s="63"/>
      <c r="Z3" s="63"/>
      <c r="AA3" s="63"/>
      <c r="AB3" s="63"/>
      <c r="AC3" s="63"/>
      <c r="AD3" s="63"/>
      <c r="AE3" s="63"/>
      <c r="AF3" s="26"/>
      <c r="AG3" s="121"/>
    </row>
    <row r="4" spans="1:33" ht="12" customHeight="1">
      <c r="A4" s="58"/>
      <c r="B4" s="168" t="s">
        <v>313</v>
      </c>
      <c r="C4" s="58"/>
      <c r="D4" s="58"/>
      <c r="E4" s="58"/>
      <c r="F4" s="58"/>
      <c r="G4" s="58"/>
      <c r="H4" s="58"/>
      <c r="I4" s="58"/>
      <c r="J4" s="58"/>
      <c r="K4" s="58"/>
      <c r="L4" s="58"/>
      <c r="M4" s="58"/>
      <c r="N4" s="58"/>
      <c r="O4" s="58"/>
      <c r="P4" s="58"/>
      <c r="Q4" s="58"/>
      <c r="R4" s="58"/>
      <c r="S4" s="63"/>
      <c r="T4" s="63"/>
      <c r="U4" s="63"/>
      <c r="V4" s="63"/>
      <c r="W4" s="63"/>
      <c r="X4" s="63"/>
      <c r="Y4" s="63"/>
      <c r="Z4" s="63"/>
      <c r="AA4" s="63"/>
      <c r="AB4" s="63"/>
      <c r="AC4" s="63"/>
      <c r="AD4" s="63"/>
      <c r="AE4" s="63"/>
      <c r="AF4" s="26"/>
      <c r="AG4" s="121"/>
    </row>
    <row r="5" spans="1:33" ht="12" customHeight="1">
      <c r="A5" s="58"/>
      <c r="B5" s="58"/>
      <c r="C5" s="58"/>
      <c r="D5" s="58"/>
      <c r="E5" s="58"/>
      <c r="F5" s="58"/>
      <c r="G5" s="58"/>
      <c r="H5" s="58"/>
      <c r="I5" s="58"/>
      <c r="J5" s="58"/>
      <c r="K5" s="58"/>
      <c r="L5" s="58"/>
      <c r="M5" s="58"/>
      <c r="N5" s="58"/>
      <c r="O5" s="58"/>
      <c r="P5" s="58"/>
      <c r="Q5" s="58"/>
      <c r="R5" s="58"/>
      <c r="S5" s="63"/>
      <c r="T5" s="63"/>
      <c r="U5" s="63"/>
      <c r="V5" s="63"/>
      <c r="W5" s="63"/>
      <c r="X5" s="63"/>
      <c r="Y5" s="63"/>
      <c r="Z5" s="63"/>
      <c r="AA5" s="63"/>
      <c r="AB5" s="63"/>
      <c r="AC5" s="63"/>
      <c r="AD5" s="63"/>
      <c r="AE5" s="63"/>
      <c r="AF5" s="26"/>
      <c r="AG5" s="121"/>
    </row>
    <row r="6" spans="1:33" ht="9" customHeight="1">
      <c r="A6" s="58"/>
      <c r="B6" s="58"/>
      <c r="C6" s="58"/>
      <c r="D6" s="58"/>
      <c r="E6" s="58"/>
      <c r="F6" s="58"/>
      <c r="G6" s="58"/>
      <c r="H6" s="58"/>
      <c r="I6" s="58"/>
      <c r="J6" s="58"/>
      <c r="K6" s="58"/>
      <c r="L6" s="58"/>
      <c r="M6" s="58"/>
      <c r="N6" s="58"/>
      <c r="O6" s="58"/>
      <c r="P6" s="58"/>
      <c r="Q6" s="58"/>
      <c r="R6" s="58"/>
      <c r="S6" s="121"/>
    </row>
    <row r="7" spans="1:33" ht="15" customHeight="1">
      <c r="A7" s="58"/>
      <c r="B7" s="58"/>
      <c r="C7" s="303" t="s">
        <v>236</v>
      </c>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5"/>
      <c r="AF7" s="122"/>
    </row>
    <row r="8" spans="1:33" ht="15" customHeight="1">
      <c r="A8" s="58"/>
      <c r="B8" s="58"/>
      <c r="C8" s="306"/>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8"/>
      <c r="AF8" s="122"/>
    </row>
    <row r="9" spans="1:33" ht="11.25" customHeight="1">
      <c r="A9" s="58"/>
      <c r="B9" s="58"/>
      <c r="C9" s="58"/>
      <c r="D9" s="58"/>
      <c r="E9" s="58"/>
      <c r="F9" s="123"/>
      <c r="G9" s="58"/>
      <c r="H9" s="58"/>
      <c r="I9" s="58"/>
      <c r="J9" s="58"/>
      <c r="K9" s="58"/>
      <c r="L9" s="58"/>
      <c r="M9" s="58"/>
      <c r="N9" s="58"/>
      <c r="O9" s="58"/>
      <c r="P9" s="58"/>
      <c r="Q9" s="58"/>
      <c r="R9" s="58"/>
      <c r="S9" s="58"/>
    </row>
    <row r="10" spans="1:33" ht="24" customHeight="1">
      <c r="A10" s="58"/>
      <c r="B10" s="324" t="s">
        <v>34</v>
      </c>
      <c r="C10" s="325"/>
      <c r="D10" s="326"/>
      <c r="E10" s="327">
        <f>'１'!F12</f>
        <v>0</v>
      </c>
      <c r="F10" s="328"/>
      <c r="G10" s="328"/>
      <c r="H10" s="328"/>
      <c r="I10" s="328"/>
      <c r="J10" s="328"/>
      <c r="K10" s="328"/>
      <c r="L10" s="328"/>
      <c r="M10" s="328"/>
      <c r="N10" s="328"/>
      <c r="O10" s="329"/>
      <c r="P10" s="124"/>
      <c r="Q10" s="125" t="s">
        <v>60</v>
      </c>
      <c r="R10" s="1"/>
      <c r="S10" s="58"/>
      <c r="X10" s="126"/>
      <c r="AD10" s="126"/>
    </row>
    <row r="11" spans="1:33" ht="9" customHeight="1">
      <c r="A11" s="58"/>
      <c r="B11" s="63"/>
      <c r="C11" s="63"/>
      <c r="D11" s="63"/>
      <c r="E11" s="58"/>
      <c r="F11" s="123"/>
      <c r="G11" s="58"/>
      <c r="H11" s="58"/>
      <c r="I11" s="58"/>
      <c r="J11" s="58"/>
      <c r="K11" s="58"/>
      <c r="L11" s="58"/>
      <c r="M11" s="58"/>
      <c r="N11" s="58"/>
      <c r="O11" s="58"/>
      <c r="P11" s="58"/>
      <c r="Q11" s="58"/>
      <c r="R11" s="58"/>
      <c r="S11" s="58"/>
    </row>
    <row r="12" spans="1:33" ht="10.5" customHeight="1">
      <c r="A12" s="58"/>
      <c r="B12" s="58"/>
      <c r="C12" s="58"/>
      <c r="D12" s="58"/>
      <c r="E12" s="58"/>
      <c r="F12" s="123"/>
      <c r="G12" s="58"/>
      <c r="H12" s="58"/>
      <c r="I12" s="58"/>
      <c r="J12" s="58"/>
      <c r="K12" s="58"/>
      <c r="L12" s="58"/>
      <c r="M12" s="58"/>
      <c r="N12" s="58"/>
      <c r="O12" s="58"/>
      <c r="P12" s="58"/>
      <c r="Q12" s="58"/>
      <c r="R12" s="58"/>
      <c r="S12" s="58"/>
    </row>
    <row r="13" spans="1:33" ht="15" customHeight="1">
      <c r="A13" s="58"/>
      <c r="B13" s="315"/>
      <c r="C13" s="316"/>
      <c r="D13" s="316"/>
      <c r="E13" s="316"/>
      <c r="F13" s="316"/>
      <c r="G13" s="316"/>
      <c r="H13" s="316"/>
      <c r="I13" s="316"/>
      <c r="J13" s="316"/>
      <c r="K13" s="316"/>
      <c r="L13" s="319" t="s">
        <v>11</v>
      </c>
      <c r="M13" s="330"/>
      <c r="N13" s="330"/>
      <c r="O13" s="330"/>
      <c r="P13" s="330"/>
      <c r="Q13" s="330"/>
      <c r="R13" s="330"/>
      <c r="S13" s="330"/>
      <c r="T13" s="331"/>
      <c r="U13" s="330" t="s">
        <v>57</v>
      </c>
      <c r="V13" s="330"/>
      <c r="W13" s="330"/>
      <c r="X13" s="330"/>
      <c r="Y13" s="330"/>
      <c r="Z13" s="330"/>
      <c r="AA13" s="330"/>
      <c r="AB13" s="330"/>
      <c r="AC13" s="331"/>
      <c r="AD13" s="319" t="s">
        <v>30</v>
      </c>
      <c r="AE13" s="320"/>
      <c r="AF13" s="321"/>
    </row>
    <row r="14" spans="1:33" ht="22.5" customHeight="1">
      <c r="A14" s="58"/>
      <c r="B14" s="317"/>
      <c r="C14" s="318"/>
      <c r="D14" s="318"/>
      <c r="E14" s="318"/>
      <c r="F14" s="318"/>
      <c r="G14" s="318"/>
      <c r="H14" s="318"/>
      <c r="I14" s="318"/>
      <c r="J14" s="318"/>
      <c r="K14" s="318"/>
      <c r="L14" s="309" t="s">
        <v>208</v>
      </c>
      <c r="M14" s="310"/>
      <c r="N14" s="311"/>
      <c r="O14" s="309" t="s">
        <v>209</v>
      </c>
      <c r="P14" s="310"/>
      <c r="Q14" s="311"/>
      <c r="R14" s="309" t="s">
        <v>71</v>
      </c>
      <c r="S14" s="310"/>
      <c r="T14" s="311"/>
      <c r="U14" s="309" t="s">
        <v>208</v>
      </c>
      <c r="V14" s="310"/>
      <c r="W14" s="311"/>
      <c r="X14" s="309" t="s">
        <v>209</v>
      </c>
      <c r="Y14" s="332"/>
      <c r="Z14" s="333"/>
      <c r="AA14" s="309" t="s">
        <v>71</v>
      </c>
      <c r="AB14" s="310"/>
      <c r="AC14" s="311"/>
      <c r="AD14" s="312" t="s">
        <v>72</v>
      </c>
      <c r="AE14" s="313"/>
      <c r="AF14" s="314"/>
    </row>
    <row r="15" spans="1:33" ht="16.5" customHeight="1">
      <c r="A15" s="58"/>
      <c r="B15" s="127" t="s">
        <v>73</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5"/>
    </row>
    <row r="16" spans="1:33" ht="16.5" customHeight="1">
      <c r="A16" s="58"/>
      <c r="B16" s="292" t="s">
        <v>74</v>
      </c>
      <c r="C16" s="293"/>
      <c r="D16" s="293"/>
      <c r="E16" s="293"/>
      <c r="F16" s="293"/>
      <c r="G16" s="293"/>
      <c r="H16" s="293"/>
      <c r="I16" s="293"/>
      <c r="J16" s="293"/>
      <c r="K16" s="293"/>
      <c r="L16" s="275"/>
      <c r="M16" s="276"/>
      <c r="N16" s="277"/>
      <c r="O16" s="278"/>
      <c r="P16" s="279"/>
      <c r="Q16" s="280"/>
      <c r="R16" s="275"/>
      <c r="S16" s="276"/>
      <c r="T16" s="277"/>
      <c r="U16" s="281"/>
      <c r="V16" s="276"/>
      <c r="W16" s="277"/>
      <c r="X16" s="278"/>
      <c r="Y16" s="279"/>
      <c r="Z16" s="280"/>
      <c r="AA16" s="281"/>
      <c r="AB16" s="276"/>
      <c r="AC16" s="277"/>
      <c r="AD16" s="272">
        <f>(L16*1.4)+(U16*2)</f>
        <v>0</v>
      </c>
      <c r="AE16" s="270"/>
      <c r="AF16" s="271"/>
    </row>
    <row r="17" spans="1:32" ht="16.5" customHeight="1">
      <c r="A17" s="58"/>
      <c r="B17" s="292" t="s">
        <v>75</v>
      </c>
      <c r="C17" s="293"/>
      <c r="D17" s="293"/>
      <c r="E17" s="293"/>
      <c r="F17" s="293"/>
      <c r="G17" s="293"/>
      <c r="H17" s="293"/>
      <c r="I17" s="293"/>
      <c r="J17" s="293"/>
      <c r="K17" s="293"/>
      <c r="L17" s="275"/>
      <c r="M17" s="276"/>
      <c r="N17" s="277"/>
      <c r="O17" s="278"/>
      <c r="P17" s="279"/>
      <c r="Q17" s="280"/>
      <c r="R17" s="275"/>
      <c r="S17" s="276"/>
      <c r="T17" s="277"/>
      <c r="U17" s="281"/>
      <c r="V17" s="276"/>
      <c r="W17" s="277"/>
      <c r="X17" s="278"/>
      <c r="Y17" s="279"/>
      <c r="Z17" s="280"/>
      <c r="AA17" s="281"/>
      <c r="AB17" s="276"/>
      <c r="AC17" s="277"/>
      <c r="AD17" s="272">
        <f t="shared" ref="AD17:AD21" si="0">(L17*1.4)+(U17*2)</f>
        <v>0</v>
      </c>
      <c r="AE17" s="270"/>
      <c r="AF17" s="271"/>
    </row>
    <row r="18" spans="1:32" ht="16.5" customHeight="1">
      <c r="A18" s="58"/>
      <c r="B18" s="292" t="s">
        <v>76</v>
      </c>
      <c r="C18" s="293"/>
      <c r="D18" s="293"/>
      <c r="E18" s="293"/>
      <c r="F18" s="293"/>
      <c r="G18" s="293"/>
      <c r="H18" s="293"/>
      <c r="I18" s="293"/>
      <c r="J18" s="293"/>
      <c r="K18" s="293"/>
      <c r="L18" s="275"/>
      <c r="M18" s="276"/>
      <c r="N18" s="277"/>
      <c r="O18" s="278"/>
      <c r="P18" s="279"/>
      <c r="Q18" s="280"/>
      <c r="R18" s="275"/>
      <c r="S18" s="276"/>
      <c r="T18" s="277"/>
      <c r="U18" s="281"/>
      <c r="V18" s="276"/>
      <c r="W18" s="277"/>
      <c r="X18" s="278"/>
      <c r="Y18" s="279"/>
      <c r="Z18" s="280"/>
      <c r="AA18" s="281"/>
      <c r="AB18" s="276"/>
      <c r="AC18" s="277"/>
      <c r="AD18" s="272">
        <f>(L18*1.4)+(U18*2)</f>
        <v>0</v>
      </c>
      <c r="AE18" s="270"/>
      <c r="AF18" s="271"/>
    </row>
    <row r="19" spans="1:32" ht="16.5" customHeight="1">
      <c r="A19" s="58"/>
      <c r="B19" s="292" t="s">
        <v>77</v>
      </c>
      <c r="C19" s="293"/>
      <c r="D19" s="293"/>
      <c r="E19" s="293"/>
      <c r="F19" s="293"/>
      <c r="G19" s="293"/>
      <c r="H19" s="293"/>
      <c r="I19" s="293"/>
      <c r="J19" s="293"/>
      <c r="K19" s="293"/>
      <c r="L19" s="275"/>
      <c r="M19" s="276"/>
      <c r="N19" s="277"/>
      <c r="O19" s="278"/>
      <c r="P19" s="279"/>
      <c r="Q19" s="280"/>
      <c r="R19" s="275"/>
      <c r="S19" s="276"/>
      <c r="T19" s="277"/>
      <c r="U19" s="281"/>
      <c r="V19" s="276"/>
      <c r="W19" s="277"/>
      <c r="X19" s="278"/>
      <c r="Y19" s="279"/>
      <c r="Z19" s="280"/>
      <c r="AA19" s="281"/>
      <c r="AB19" s="276"/>
      <c r="AC19" s="277"/>
      <c r="AD19" s="272">
        <f t="shared" si="0"/>
        <v>0</v>
      </c>
      <c r="AE19" s="270"/>
      <c r="AF19" s="271"/>
    </row>
    <row r="20" spans="1:32" ht="16.5" customHeight="1">
      <c r="A20" s="58"/>
      <c r="B20" s="292" t="s">
        <v>78</v>
      </c>
      <c r="C20" s="293"/>
      <c r="D20" s="293"/>
      <c r="E20" s="293"/>
      <c r="F20" s="293"/>
      <c r="G20" s="293"/>
      <c r="H20" s="293"/>
      <c r="I20" s="293"/>
      <c r="J20" s="293"/>
      <c r="K20" s="293"/>
      <c r="L20" s="275"/>
      <c r="M20" s="276"/>
      <c r="N20" s="277"/>
      <c r="O20" s="278"/>
      <c r="P20" s="279"/>
      <c r="Q20" s="280"/>
      <c r="R20" s="275"/>
      <c r="S20" s="276"/>
      <c r="T20" s="277"/>
      <c r="U20" s="281"/>
      <c r="V20" s="276"/>
      <c r="W20" s="277"/>
      <c r="X20" s="278"/>
      <c r="Y20" s="279"/>
      <c r="Z20" s="280"/>
      <c r="AA20" s="281"/>
      <c r="AB20" s="276"/>
      <c r="AC20" s="277"/>
      <c r="AD20" s="272">
        <f t="shared" si="0"/>
        <v>0</v>
      </c>
      <c r="AE20" s="270"/>
      <c r="AF20" s="271"/>
    </row>
    <row r="21" spans="1:32" ht="16.5" customHeight="1">
      <c r="A21" s="58"/>
      <c r="B21" s="322" t="s">
        <v>79</v>
      </c>
      <c r="C21" s="323"/>
      <c r="D21" s="323"/>
      <c r="E21" s="323"/>
      <c r="F21" s="323"/>
      <c r="G21" s="323"/>
      <c r="H21" s="323"/>
      <c r="I21" s="323"/>
      <c r="J21" s="323"/>
      <c r="K21" s="323"/>
      <c r="L21" s="275"/>
      <c r="M21" s="276"/>
      <c r="N21" s="277"/>
      <c r="O21" s="278"/>
      <c r="P21" s="279"/>
      <c r="Q21" s="280"/>
      <c r="R21" s="275"/>
      <c r="S21" s="276"/>
      <c r="T21" s="277"/>
      <c r="U21" s="281"/>
      <c r="V21" s="276"/>
      <c r="W21" s="277"/>
      <c r="X21" s="278"/>
      <c r="Y21" s="279"/>
      <c r="Z21" s="280"/>
      <c r="AA21" s="281"/>
      <c r="AB21" s="276"/>
      <c r="AC21" s="277"/>
      <c r="AD21" s="272">
        <f t="shared" si="0"/>
        <v>0</v>
      </c>
      <c r="AE21" s="270"/>
      <c r="AF21" s="271"/>
    </row>
    <row r="22" spans="1:32" ht="16.5" customHeight="1">
      <c r="A22" s="58"/>
      <c r="B22" s="128" t="s">
        <v>80</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3"/>
    </row>
    <row r="23" spans="1:32" ht="16.5" customHeight="1">
      <c r="A23" s="58"/>
      <c r="B23" s="292" t="s">
        <v>81</v>
      </c>
      <c r="C23" s="294"/>
      <c r="D23" s="294"/>
      <c r="E23" s="294"/>
      <c r="F23" s="294"/>
      <c r="G23" s="294"/>
      <c r="H23" s="294"/>
      <c r="I23" s="294"/>
      <c r="J23" s="129"/>
      <c r="K23" s="130"/>
      <c r="L23" s="275"/>
      <c r="M23" s="276"/>
      <c r="N23" s="277"/>
      <c r="O23" s="275"/>
      <c r="P23" s="276"/>
      <c r="Q23" s="277"/>
      <c r="R23" s="275"/>
      <c r="S23" s="276"/>
      <c r="T23" s="277"/>
      <c r="U23" s="281"/>
      <c r="V23" s="276"/>
      <c r="W23" s="277"/>
      <c r="X23" s="278"/>
      <c r="Y23" s="279"/>
      <c r="Z23" s="280"/>
      <c r="AA23" s="281"/>
      <c r="AB23" s="276"/>
      <c r="AC23" s="277"/>
      <c r="AD23" s="272">
        <f>(L23-O23)*1+O23*1.4+U23*2</f>
        <v>0</v>
      </c>
      <c r="AE23" s="270"/>
      <c r="AF23" s="271"/>
    </row>
    <row r="24" spans="1:32" ht="16.5" customHeight="1">
      <c r="A24" s="58"/>
      <c r="B24" s="292" t="s">
        <v>82</v>
      </c>
      <c r="C24" s="294"/>
      <c r="D24" s="294"/>
      <c r="E24" s="294"/>
      <c r="F24" s="294"/>
      <c r="G24" s="294"/>
      <c r="H24" s="294"/>
      <c r="I24" s="294"/>
      <c r="J24" s="129"/>
      <c r="K24" s="130"/>
      <c r="L24" s="275"/>
      <c r="M24" s="276"/>
      <c r="N24" s="277"/>
      <c r="O24" s="275"/>
      <c r="P24" s="276"/>
      <c r="Q24" s="277"/>
      <c r="R24" s="275"/>
      <c r="S24" s="276"/>
      <c r="T24" s="277"/>
      <c r="U24" s="281"/>
      <c r="V24" s="276"/>
      <c r="W24" s="277"/>
      <c r="X24" s="278"/>
      <c r="Y24" s="279"/>
      <c r="Z24" s="280"/>
      <c r="AA24" s="281"/>
      <c r="AB24" s="276"/>
      <c r="AC24" s="277"/>
      <c r="AD24" s="272">
        <f>(L24-O24)*1+O24*1.4+U24*2</f>
        <v>0</v>
      </c>
      <c r="AE24" s="270"/>
      <c r="AF24" s="271"/>
    </row>
    <row r="25" spans="1:32" ht="16.5" customHeight="1">
      <c r="A25" s="58"/>
      <c r="B25" s="128" t="s">
        <v>83</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3"/>
    </row>
    <row r="26" spans="1:32" ht="22.5" customHeight="1">
      <c r="A26" s="58"/>
      <c r="B26" s="300" t="s">
        <v>177</v>
      </c>
      <c r="C26" s="301"/>
      <c r="D26" s="301"/>
      <c r="E26" s="301"/>
      <c r="F26" s="301"/>
      <c r="G26" s="301"/>
      <c r="H26" s="301"/>
      <c r="I26" s="301"/>
      <c r="J26" s="301"/>
      <c r="K26" s="302"/>
      <c r="L26" s="275"/>
      <c r="M26" s="276"/>
      <c r="N26" s="277"/>
      <c r="O26" s="275"/>
      <c r="P26" s="276"/>
      <c r="Q26" s="277"/>
      <c r="R26" s="275"/>
      <c r="S26" s="276"/>
      <c r="T26" s="277"/>
      <c r="U26" s="281"/>
      <c r="V26" s="276"/>
      <c r="W26" s="277"/>
      <c r="X26" s="278"/>
      <c r="Y26" s="279"/>
      <c r="Z26" s="280"/>
      <c r="AA26" s="281"/>
      <c r="AB26" s="276"/>
      <c r="AC26" s="277"/>
      <c r="AD26" s="272">
        <f t="shared" ref="AD26:AD27" si="1">(L26-O26)*1+O26*1.4+U26*2</f>
        <v>0</v>
      </c>
      <c r="AE26" s="270"/>
      <c r="AF26" s="271"/>
    </row>
    <row r="27" spans="1:32" ht="16.5" customHeight="1">
      <c r="A27" s="58"/>
      <c r="B27" s="292" t="s">
        <v>84</v>
      </c>
      <c r="C27" s="294"/>
      <c r="D27" s="294"/>
      <c r="E27" s="294"/>
      <c r="F27" s="294"/>
      <c r="G27" s="294"/>
      <c r="H27" s="294"/>
      <c r="I27" s="294"/>
      <c r="J27" s="129"/>
      <c r="K27" s="129"/>
      <c r="L27" s="275"/>
      <c r="M27" s="276"/>
      <c r="N27" s="277"/>
      <c r="O27" s="275"/>
      <c r="P27" s="276"/>
      <c r="Q27" s="277"/>
      <c r="R27" s="275"/>
      <c r="S27" s="276"/>
      <c r="T27" s="277"/>
      <c r="U27" s="281"/>
      <c r="V27" s="276"/>
      <c r="W27" s="277"/>
      <c r="X27" s="278"/>
      <c r="Y27" s="279"/>
      <c r="Z27" s="280"/>
      <c r="AA27" s="281"/>
      <c r="AB27" s="276"/>
      <c r="AC27" s="277"/>
      <c r="AD27" s="272">
        <f t="shared" si="1"/>
        <v>0</v>
      </c>
      <c r="AE27" s="270"/>
      <c r="AF27" s="271"/>
    </row>
    <row r="28" spans="1:32" ht="16.5" customHeight="1">
      <c r="A28" s="58"/>
      <c r="B28" s="128" t="s">
        <v>85</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3"/>
    </row>
    <row r="29" spans="1:32" ht="16.5" customHeight="1">
      <c r="A29" s="58"/>
      <c r="B29" s="292" t="s">
        <v>86</v>
      </c>
      <c r="C29" s="294"/>
      <c r="D29" s="294"/>
      <c r="E29" s="294"/>
      <c r="F29" s="294"/>
      <c r="G29" s="294"/>
      <c r="H29" s="294"/>
      <c r="I29" s="294"/>
      <c r="J29" s="129"/>
      <c r="K29" s="129"/>
      <c r="L29" s="275"/>
      <c r="M29" s="276"/>
      <c r="N29" s="277"/>
      <c r="O29" s="278"/>
      <c r="P29" s="279"/>
      <c r="Q29" s="280"/>
      <c r="R29" s="275"/>
      <c r="S29" s="276"/>
      <c r="T29" s="277"/>
      <c r="U29" s="281"/>
      <c r="V29" s="276"/>
      <c r="W29" s="277"/>
      <c r="X29" s="278"/>
      <c r="Y29" s="279"/>
      <c r="Z29" s="280"/>
      <c r="AA29" s="281"/>
      <c r="AB29" s="276"/>
      <c r="AC29" s="277"/>
      <c r="AD29" s="272">
        <f>L29+U29*2</f>
        <v>0</v>
      </c>
      <c r="AE29" s="270"/>
      <c r="AF29" s="271"/>
    </row>
    <row r="30" spans="1:32" ht="16.5" customHeight="1">
      <c r="A30" s="58"/>
      <c r="B30" s="292" t="s">
        <v>87</v>
      </c>
      <c r="C30" s="293"/>
      <c r="D30" s="293"/>
      <c r="E30" s="293"/>
      <c r="F30" s="293"/>
      <c r="G30" s="293"/>
      <c r="H30" s="293"/>
      <c r="I30" s="293"/>
      <c r="J30" s="293"/>
      <c r="K30" s="293"/>
      <c r="L30" s="297"/>
      <c r="M30" s="298"/>
      <c r="N30" s="299"/>
      <c r="O30" s="278"/>
      <c r="P30" s="279"/>
      <c r="Q30" s="280"/>
      <c r="R30" s="297"/>
      <c r="S30" s="298"/>
      <c r="T30" s="299"/>
      <c r="U30" s="297"/>
      <c r="V30" s="298"/>
      <c r="W30" s="299"/>
      <c r="X30" s="278"/>
      <c r="Y30" s="279"/>
      <c r="Z30" s="280"/>
      <c r="AA30" s="281"/>
      <c r="AB30" s="276"/>
      <c r="AC30" s="277"/>
      <c r="AD30" s="272">
        <f t="shared" ref="AD30:AD33" si="2">L30+U30*2</f>
        <v>0</v>
      </c>
      <c r="AE30" s="295"/>
      <c r="AF30" s="296"/>
    </row>
    <row r="31" spans="1:32" ht="16.5" customHeight="1">
      <c r="A31" s="58"/>
      <c r="B31" s="292" t="s">
        <v>88</v>
      </c>
      <c r="C31" s="294"/>
      <c r="D31" s="294"/>
      <c r="E31" s="294"/>
      <c r="F31" s="294"/>
      <c r="G31" s="294"/>
      <c r="H31" s="294"/>
      <c r="I31" s="294"/>
      <c r="J31" s="129"/>
      <c r="K31" s="129"/>
      <c r="L31" s="275"/>
      <c r="M31" s="276"/>
      <c r="N31" s="277"/>
      <c r="O31" s="278"/>
      <c r="P31" s="279"/>
      <c r="Q31" s="280"/>
      <c r="R31" s="275"/>
      <c r="S31" s="276"/>
      <c r="T31" s="277"/>
      <c r="U31" s="281"/>
      <c r="V31" s="276"/>
      <c r="W31" s="277"/>
      <c r="X31" s="278"/>
      <c r="Y31" s="279"/>
      <c r="Z31" s="280"/>
      <c r="AA31" s="281"/>
      <c r="AB31" s="276"/>
      <c r="AC31" s="277"/>
      <c r="AD31" s="272">
        <f t="shared" si="2"/>
        <v>0</v>
      </c>
      <c r="AE31" s="295"/>
      <c r="AF31" s="296"/>
    </row>
    <row r="32" spans="1:32" ht="16.5" customHeight="1">
      <c r="A32" s="58"/>
      <c r="B32" s="292" t="s">
        <v>89</v>
      </c>
      <c r="C32" s="294"/>
      <c r="D32" s="294"/>
      <c r="E32" s="294"/>
      <c r="F32" s="294"/>
      <c r="G32" s="294"/>
      <c r="H32" s="294"/>
      <c r="I32" s="294"/>
      <c r="J32" s="129"/>
      <c r="K32" s="129"/>
      <c r="L32" s="275"/>
      <c r="M32" s="276"/>
      <c r="N32" s="277"/>
      <c r="O32" s="278"/>
      <c r="P32" s="279"/>
      <c r="Q32" s="280"/>
      <c r="R32" s="275"/>
      <c r="S32" s="276"/>
      <c r="T32" s="277"/>
      <c r="U32" s="281"/>
      <c r="V32" s="276"/>
      <c r="W32" s="277"/>
      <c r="X32" s="278"/>
      <c r="Y32" s="279"/>
      <c r="Z32" s="280"/>
      <c r="AA32" s="281"/>
      <c r="AB32" s="276"/>
      <c r="AC32" s="277"/>
      <c r="AD32" s="272">
        <f t="shared" si="2"/>
        <v>0</v>
      </c>
      <c r="AE32" s="295"/>
      <c r="AF32" s="296"/>
    </row>
    <row r="33" spans="1:32" ht="16.5" customHeight="1">
      <c r="A33" s="58"/>
      <c r="B33" s="292" t="s">
        <v>178</v>
      </c>
      <c r="C33" s="293"/>
      <c r="D33" s="293"/>
      <c r="E33" s="293"/>
      <c r="F33" s="293"/>
      <c r="G33" s="293"/>
      <c r="H33" s="293"/>
      <c r="I33" s="293"/>
      <c r="J33" s="293"/>
      <c r="K33" s="293"/>
      <c r="L33" s="275"/>
      <c r="M33" s="276"/>
      <c r="N33" s="277"/>
      <c r="O33" s="278"/>
      <c r="P33" s="279"/>
      <c r="Q33" s="280"/>
      <c r="R33" s="275"/>
      <c r="S33" s="276"/>
      <c r="T33" s="277"/>
      <c r="U33" s="281"/>
      <c r="V33" s="276"/>
      <c r="W33" s="277"/>
      <c r="X33" s="278"/>
      <c r="Y33" s="279"/>
      <c r="Z33" s="280"/>
      <c r="AA33" s="281"/>
      <c r="AB33" s="276"/>
      <c r="AC33" s="277"/>
      <c r="AD33" s="272">
        <f t="shared" si="2"/>
        <v>0</v>
      </c>
      <c r="AE33" s="295"/>
      <c r="AF33" s="296"/>
    </row>
    <row r="34" spans="1:32" ht="16.5" customHeight="1">
      <c r="A34" s="58"/>
      <c r="B34" s="128" t="s">
        <v>90</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3"/>
    </row>
    <row r="35" spans="1:32" ht="16.5" customHeight="1">
      <c r="A35" s="58"/>
      <c r="B35" s="292" t="s">
        <v>91</v>
      </c>
      <c r="C35" s="294"/>
      <c r="D35" s="294"/>
      <c r="E35" s="294"/>
      <c r="F35" s="294"/>
      <c r="G35" s="294"/>
      <c r="H35" s="294"/>
      <c r="I35" s="294"/>
      <c r="J35" s="129"/>
      <c r="K35" s="130"/>
      <c r="L35" s="275"/>
      <c r="M35" s="276"/>
      <c r="N35" s="277"/>
      <c r="O35" s="278"/>
      <c r="P35" s="279"/>
      <c r="Q35" s="280"/>
      <c r="R35" s="275"/>
      <c r="S35" s="276"/>
      <c r="T35" s="277"/>
      <c r="U35" s="281"/>
      <c r="V35" s="276"/>
      <c r="W35" s="277"/>
      <c r="X35" s="278"/>
      <c r="Y35" s="279"/>
      <c r="Z35" s="280"/>
      <c r="AA35" s="281"/>
      <c r="AB35" s="276"/>
      <c r="AC35" s="277"/>
      <c r="AD35" s="272">
        <f>L35*0.1+U35*0.2</f>
        <v>0</v>
      </c>
      <c r="AE35" s="270"/>
      <c r="AF35" s="271"/>
    </row>
    <row r="36" spans="1:32" ht="16.5" customHeight="1">
      <c r="A36" s="58"/>
      <c r="B36" s="292" t="s">
        <v>179</v>
      </c>
      <c r="C36" s="293"/>
      <c r="D36" s="293"/>
      <c r="E36" s="293"/>
      <c r="F36" s="293"/>
      <c r="G36" s="293"/>
      <c r="H36" s="293"/>
      <c r="I36" s="293"/>
      <c r="J36" s="131"/>
      <c r="K36" s="130"/>
      <c r="L36" s="275"/>
      <c r="M36" s="276"/>
      <c r="N36" s="277"/>
      <c r="O36" s="278"/>
      <c r="P36" s="279"/>
      <c r="Q36" s="280"/>
      <c r="R36" s="275"/>
      <c r="S36" s="276"/>
      <c r="T36" s="277"/>
      <c r="U36" s="281"/>
      <c r="V36" s="276"/>
      <c r="W36" s="277"/>
      <c r="X36" s="278"/>
      <c r="Y36" s="279"/>
      <c r="Z36" s="280"/>
      <c r="AA36" s="281"/>
      <c r="AB36" s="276"/>
      <c r="AC36" s="277"/>
      <c r="AD36" s="272">
        <f t="shared" ref="AD36:AD38" si="3">L36*0.1+U36*0.2</f>
        <v>0</v>
      </c>
      <c r="AE36" s="270"/>
      <c r="AF36" s="271"/>
    </row>
    <row r="37" spans="1:32" ht="16.5" customHeight="1">
      <c r="A37" s="58"/>
      <c r="B37" s="292" t="s">
        <v>180</v>
      </c>
      <c r="C37" s="293"/>
      <c r="D37" s="293"/>
      <c r="E37" s="293"/>
      <c r="F37" s="293"/>
      <c r="G37" s="293"/>
      <c r="H37" s="293"/>
      <c r="I37" s="293"/>
      <c r="J37" s="131"/>
      <c r="K37" s="130"/>
      <c r="L37" s="275"/>
      <c r="M37" s="276"/>
      <c r="N37" s="277"/>
      <c r="O37" s="278"/>
      <c r="P37" s="279"/>
      <c r="Q37" s="280"/>
      <c r="R37" s="275"/>
      <c r="S37" s="276"/>
      <c r="T37" s="277"/>
      <c r="U37" s="281"/>
      <c r="V37" s="276"/>
      <c r="W37" s="277"/>
      <c r="X37" s="278"/>
      <c r="Y37" s="279"/>
      <c r="Z37" s="280"/>
      <c r="AA37" s="281"/>
      <c r="AB37" s="276"/>
      <c r="AC37" s="277"/>
      <c r="AD37" s="272">
        <f t="shared" si="3"/>
        <v>0</v>
      </c>
      <c r="AE37" s="270"/>
      <c r="AF37" s="271"/>
    </row>
    <row r="38" spans="1:32" ht="16.5" customHeight="1">
      <c r="A38" s="58"/>
      <c r="B38" s="292" t="s">
        <v>181</v>
      </c>
      <c r="C38" s="293"/>
      <c r="D38" s="293"/>
      <c r="E38" s="293"/>
      <c r="F38" s="293"/>
      <c r="G38" s="293"/>
      <c r="H38" s="293"/>
      <c r="I38" s="293"/>
      <c r="J38" s="131"/>
      <c r="K38" s="130"/>
      <c r="L38" s="275"/>
      <c r="M38" s="276"/>
      <c r="N38" s="277"/>
      <c r="O38" s="278"/>
      <c r="P38" s="279"/>
      <c r="Q38" s="280"/>
      <c r="R38" s="275"/>
      <c r="S38" s="276"/>
      <c r="T38" s="277"/>
      <c r="U38" s="281"/>
      <c r="V38" s="276"/>
      <c r="W38" s="277"/>
      <c r="X38" s="278"/>
      <c r="Y38" s="279"/>
      <c r="Z38" s="280"/>
      <c r="AA38" s="281"/>
      <c r="AB38" s="276"/>
      <c r="AC38" s="277"/>
      <c r="AD38" s="272">
        <f t="shared" si="3"/>
        <v>0</v>
      </c>
      <c r="AE38" s="270"/>
      <c r="AF38" s="271"/>
    </row>
    <row r="39" spans="1:32" ht="16.5" customHeight="1">
      <c r="A39" s="58"/>
      <c r="B39" s="127" t="s">
        <v>92</v>
      </c>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5"/>
    </row>
    <row r="40" spans="1:32" ht="16.5" customHeight="1">
      <c r="A40" s="58"/>
      <c r="B40" s="288" t="s">
        <v>93</v>
      </c>
      <c r="C40" s="289"/>
      <c r="D40" s="289"/>
      <c r="E40" s="289"/>
      <c r="F40" s="289"/>
      <c r="G40" s="289"/>
      <c r="H40" s="289"/>
      <c r="I40" s="289"/>
      <c r="J40" s="132"/>
      <c r="K40" s="133"/>
      <c r="L40" s="275"/>
      <c r="M40" s="276"/>
      <c r="N40" s="277"/>
      <c r="O40" s="278"/>
      <c r="P40" s="279"/>
      <c r="Q40" s="280"/>
      <c r="R40" s="275"/>
      <c r="S40" s="276"/>
      <c r="T40" s="277"/>
      <c r="U40" s="281"/>
      <c r="V40" s="276"/>
      <c r="W40" s="277"/>
      <c r="X40" s="278"/>
      <c r="Y40" s="279"/>
      <c r="Z40" s="280"/>
      <c r="AA40" s="281"/>
      <c r="AB40" s="276"/>
      <c r="AC40" s="277"/>
      <c r="AD40" s="272">
        <f t="shared" ref="AD40:AD47" si="4">L40*0.1+U40*0.2</f>
        <v>0</v>
      </c>
      <c r="AE40" s="270"/>
      <c r="AF40" s="271"/>
    </row>
    <row r="41" spans="1:32" ht="16.5" customHeight="1">
      <c r="A41" s="58"/>
      <c r="B41" s="288" t="s">
        <v>182</v>
      </c>
      <c r="C41" s="289"/>
      <c r="D41" s="289"/>
      <c r="E41" s="289"/>
      <c r="F41" s="289"/>
      <c r="G41" s="289"/>
      <c r="H41" s="289"/>
      <c r="I41" s="289"/>
      <c r="J41" s="132"/>
      <c r="K41" s="133"/>
      <c r="L41" s="275"/>
      <c r="M41" s="276"/>
      <c r="N41" s="277"/>
      <c r="O41" s="278"/>
      <c r="P41" s="279"/>
      <c r="Q41" s="280"/>
      <c r="R41" s="275"/>
      <c r="S41" s="276"/>
      <c r="T41" s="277"/>
      <c r="U41" s="281"/>
      <c r="V41" s="276"/>
      <c r="W41" s="277"/>
      <c r="X41" s="278"/>
      <c r="Y41" s="279"/>
      <c r="Z41" s="280"/>
      <c r="AA41" s="281"/>
      <c r="AB41" s="276"/>
      <c r="AC41" s="277"/>
      <c r="AD41" s="272">
        <f t="shared" si="4"/>
        <v>0</v>
      </c>
      <c r="AE41" s="270"/>
      <c r="AF41" s="271"/>
    </row>
    <row r="42" spans="1:32" ht="16.5" customHeight="1">
      <c r="A42" s="58"/>
      <c r="B42" s="288" t="s">
        <v>183</v>
      </c>
      <c r="C42" s="289"/>
      <c r="D42" s="289"/>
      <c r="E42" s="289"/>
      <c r="F42" s="289"/>
      <c r="G42" s="289"/>
      <c r="H42" s="289"/>
      <c r="I42" s="289"/>
      <c r="J42" s="132"/>
      <c r="K42" s="133"/>
      <c r="L42" s="275"/>
      <c r="M42" s="276"/>
      <c r="N42" s="277"/>
      <c r="O42" s="278"/>
      <c r="P42" s="279"/>
      <c r="Q42" s="280"/>
      <c r="R42" s="275"/>
      <c r="S42" s="276"/>
      <c r="T42" s="277"/>
      <c r="U42" s="281"/>
      <c r="V42" s="276"/>
      <c r="W42" s="277"/>
      <c r="X42" s="278"/>
      <c r="Y42" s="279"/>
      <c r="Z42" s="280"/>
      <c r="AA42" s="281"/>
      <c r="AB42" s="276"/>
      <c r="AC42" s="277"/>
      <c r="AD42" s="272">
        <f t="shared" si="4"/>
        <v>0</v>
      </c>
      <c r="AE42" s="270"/>
      <c r="AF42" s="271"/>
    </row>
    <row r="43" spans="1:32" ht="16.5" customHeight="1">
      <c r="A43" s="58"/>
      <c r="B43" s="288" t="s">
        <v>184</v>
      </c>
      <c r="C43" s="289"/>
      <c r="D43" s="289"/>
      <c r="E43" s="289"/>
      <c r="F43" s="289"/>
      <c r="G43" s="289"/>
      <c r="H43" s="289"/>
      <c r="I43" s="289"/>
      <c r="J43" s="289"/>
      <c r="K43" s="289"/>
      <c r="L43" s="275"/>
      <c r="M43" s="276"/>
      <c r="N43" s="277"/>
      <c r="O43" s="278"/>
      <c r="P43" s="279"/>
      <c r="Q43" s="280"/>
      <c r="R43" s="275"/>
      <c r="S43" s="276"/>
      <c r="T43" s="277"/>
      <c r="U43" s="281"/>
      <c r="V43" s="276"/>
      <c r="W43" s="277"/>
      <c r="X43" s="278"/>
      <c r="Y43" s="279"/>
      <c r="Z43" s="280"/>
      <c r="AA43" s="281"/>
      <c r="AB43" s="276"/>
      <c r="AC43" s="277"/>
      <c r="AD43" s="272">
        <f t="shared" si="4"/>
        <v>0</v>
      </c>
      <c r="AE43" s="270"/>
      <c r="AF43" s="271"/>
    </row>
    <row r="44" spans="1:32" ht="16.5" customHeight="1">
      <c r="A44" s="58"/>
      <c r="B44" s="288" t="s">
        <v>185</v>
      </c>
      <c r="C44" s="289"/>
      <c r="D44" s="289"/>
      <c r="E44" s="289"/>
      <c r="F44" s="289"/>
      <c r="G44" s="289"/>
      <c r="H44" s="289"/>
      <c r="I44" s="289"/>
      <c r="J44" s="132"/>
      <c r="K44" s="133"/>
      <c r="L44" s="275"/>
      <c r="M44" s="276"/>
      <c r="N44" s="277"/>
      <c r="O44" s="278"/>
      <c r="P44" s="279"/>
      <c r="Q44" s="280"/>
      <c r="R44" s="275"/>
      <c r="S44" s="276"/>
      <c r="T44" s="277"/>
      <c r="U44" s="281"/>
      <c r="V44" s="276"/>
      <c r="W44" s="277"/>
      <c r="X44" s="278"/>
      <c r="Y44" s="279"/>
      <c r="Z44" s="280"/>
      <c r="AA44" s="281"/>
      <c r="AB44" s="276"/>
      <c r="AC44" s="277"/>
      <c r="AD44" s="272">
        <f t="shared" si="4"/>
        <v>0</v>
      </c>
      <c r="AE44" s="270"/>
      <c r="AF44" s="271"/>
    </row>
    <row r="45" spans="1:32" ht="16.5" customHeight="1">
      <c r="A45" s="58"/>
      <c r="B45" s="288" t="s">
        <v>186</v>
      </c>
      <c r="C45" s="289"/>
      <c r="D45" s="289"/>
      <c r="E45" s="289"/>
      <c r="F45" s="289"/>
      <c r="G45" s="289"/>
      <c r="H45" s="289"/>
      <c r="I45" s="289"/>
      <c r="J45" s="132"/>
      <c r="K45" s="133"/>
      <c r="L45" s="275"/>
      <c r="M45" s="276"/>
      <c r="N45" s="277"/>
      <c r="O45" s="278"/>
      <c r="P45" s="279"/>
      <c r="Q45" s="280"/>
      <c r="R45" s="275"/>
      <c r="S45" s="276"/>
      <c r="T45" s="277"/>
      <c r="U45" s="281"/>
      <c r="V45" s="276"/>
      <c r="W45" s="277"/>
      <c r="X45" s="278"/>
      <c r="Y45" s="279"/>
      <c r="Z45" s="280"/>
      <c r="AA45" s="281"/>
      <c r="AB45" s="276"/>
      <c r="AC45" s="277"/>
      <c r="AD45" s="272">
        <f t="shared" si="4"/>
        <v>0</v>
      </c>
      <c r="AE45" s="270"/>
      <c r="AF45" s="271"/>
    </row>
    <row r="46" spans="1:32" ht="16.5" customHeight="1">
      <c r="A46" s="58"/>
      <c r="B46" s="288" t="s">
        <v>187</v>
      </c>
      <c r="C46" s="289"/>
      <c r="D46" s="289"/>
      <c r="E46" s="289"/>
      <c r="F46" s="289"/>
      <c r="G46" s="289"/>
      <c r="H46" s="289"/>
      <c r="I46" s="289"/>
      <c r="J46" s="132"/>
      <c r="K46" s="133"/>
      <c r="L46" s="275"/>
      <c r="M46" s="276"/>
      <c r="N46" s="277"/>
      <c r="O46" s="278"/>
      <c r="P46" s="279"/>
      <c r="Q46" s="280"/>
      <c r="R46" s="275"/>
      <c r="S46" s="276"/>
      <c r="T46" s="277"/>
      <c r="U46" s="281"/>
      <c r="V46" s="276"/>
      <c r="W46" s="277"/>
      <c r="X46" s="278"/>
      <c r="Y46" s="279"/>
      <c r="Z46" s="280"/>
      <c r="AA46" s="281"/>
      <c r="AB46" s="276"/>
      <c r="AC46" s="277"/>
      <c r="AD46" s="272">
        <f t="shared" si="4"/>
        <v>0</v>
      </c>
      <c r="AE46" s="270"/>
      <c r="AF46" s="271"/>
    </row>
    <row r="47" spans="1:32" ht="16.5" customHeight="1">
      <c r="A47" s="58"/>
      <c r="B47" s="290" t="s">
        <v>188</v>
      </c>
      <c r="C47" s="291"/>
      <c r="D47" s="291"/>
      <c r="E47" s="291"/>
      <c r="F47" s="291"/>
      <c r="G47" s="291"/>
      <c r="H47" s="291"/>
      <c r="I47" s="291"/>
      <c r="J47" s="291"/>
      <c r="K47" s="291"/>
      <c r="L47" s="275"/>
      <c r="M47" s="276"/>
      <c r="N47" s="277"/>
      <c r="O47" s="278"/>
      <c r="P47" s="279"/>
      <c r="Q47" s="280"/>
      <c r="R47" s="275"/>
      <c r="S47" s="276"/>
      <c r="T47" s="277"/>
      <c r="U47" s="281"/>
      <c r="V47" s="276"/>
      <c r="W47" s="277"/>
      <c r="X47" s="278"/>
      <c r="Y47" s="279"/>
      <c r="Z47" s="280"/>
      <c r="AA47" s="281"/>
      <c r="AB47" s="276"/>
      <c r="AC47" s="277"/>
      <c r="AD47" s="272">
        <f t="shared" si="4"/>
        <v>0</v>
      </c>
      <c r="AE47" s="270"/>
      <c r="AF47" s="271"/>
    </row>
    <row r="48" spans="1:32" ht="16.5" customHeight="1">
      <c r="A48" s="58"/>
      <c r="B48" s="273" t="s">
        <v>94</v>
      </c>
      <c r="C48" s="274"/>
      <c r="D48" s="274"/>
      <c r="E48" s="274"/>
      <c r="F48" s="274"/>
      <c r="G48" s="274"/>
      <c r="H48" s="274"/>
      <c r="I48" s="274"/>
      <c r="J48" s="274"/>
      <c r="K48" s="274"/>
      <c r="L48" s="275"/>
      <c r="M48" s="276"/>
      <c r="N48" s="277"/>
      <c r="O48" s="278"/>
      <c r="P48" s="279"/>
      <c r="Q48" s="280"/>
      <c r="R48" s="275"/>
      <c r="S48" s="276"/>
      <c r="T48" s="277"/>
      <c r="U48" s="275"/>
      <c r="V48" s="276"/>
      <c r="W48" s="277"/>
      <c r="X48" s="278"/>
      <c r="Y48" s="279"/>
      <c r="Z48" s="280"/>
      <c r="AA48" s="281"/>
      <c r="AB48" s="276"/>
      <c r="AC48" s="277"/>
      <c r="AD48" s="272">
        <f>L48+U48*2</f>
        <v>0</v>
      </c>
      <c r="AE48" s="270"/>
      <c r="AF48" s="271"/>
    </row>
    <row r="49" spans="1:35" ht="16.5" customHeight="1">
      <c r="A49" s="58"/>
      <c r="B49" s="282" t="s">
        <v>95</v>
      </c>
      <c r="C49" s="283"/>
      <c r="D49" s="283"/>
      <c r="E49" s="283"/>
      <c r="F49" s="283"/>
      <c r="G49" s="283"/>
      <c r="H49" s="283"/>
      <c r="I49" s="283"/>
      <c r="J49" s="283"/>
      <c r="K49" s="283"/>
      <c r="L49" s="159">
        <f>SUM(L16:N21,L23:N24,L26:N27,L29:N33,L35:N38,L40:N48)</f>
        <v>0</v>
      </c>
      <c r="M49" s="286">
        <f>SUM(L35:N38,L40:N47)</f>
        <v>0</v>
      </c>
      <c r="N49" s="287"/>
      <c r="O49" s="269">
        <f>SUM(O23:Q24,O26:Q27,O29:Q33,O35:Q38)</f>
        <v>0</v>
      </c>
      <c r="P49" s="270"/>
      <c r="Q49" s="271"/>
      <c r="R49" s="269"/>
      <c r="S49" s="284"/>
      <c r="T49" s="285"/>
      <c r="U49" s="159">
        <f>SUM(U16:W21,U23:W24,U26:W27,U29:W33,U35:W38,U40:W48)</f>
        <v>0</v>
      </c>
      <c r="V49" s="286">
        <f>SUM(U35:W38,U40:W47)</f>
        <v>0</v>
      </c>
      <c r="W49" s="287"/>
      <c r="X49" s="269">
        <f>SUM(X23:Z24,X26:Z27,X29:Z33,X35:Z38)</f>
        <v>0</v>
      </c>
      <c r="Y49" s="270"/>
      <c r="Z49" s="271"/>
      <c r="AA49" s="269"/>
      <c r="AB49" s="270"/>
      <c r="AC49" s="271"/>
      <c r="AD49" s="272">
        <f>SUM(AD16:AF21,AD23:AF24,AD26:AF27,AD29:AF33,AD35:AF38,AD40:AF48)</f>
        <v>0</v>
      </c>
      <c r="AE49" s="270"/>
      <c r="AF49" s="271"/>
      <c r="AG49"/>
      <c r="AH49"/>
      <c r="AI49"/>
    </row>
    <row r="50" spans="1:35" ht="16.5" customHeight="1">
      <c r="A50" s="58"/>
      <c r="B50" s="58"/>
      <c r="C50" s="58"/>
      <c r="D50" s="58"/>
      <c r="E50" s="58"/>
      <c r="F50" s="58"/>
      <c r="G50" s="58"/>
      <c r="H50" s="58"/>
      <c r="I50" s="58"/>
      <c r="J50" s="58"/>
      <c r="K50" s="58"/>
      <c r="L50" s="58" t="s">
        <v>274</v>
      </c>
      <c r="M50" s="58"/>
      <c r="N50" s="58"/>
      <c r="O50" s="58"/>
      <c r="P50" s="58"/>
      <c r="Q50" s="1"/>
      <c r="R50" s="158"/>
      <c r="S50" s="158"/>
      <c r="T50" s="158"/>
      <c r="U50" s="158"/>
      <c r="V50" s="19"/>
      <c r="W50" s="19"/>
      <c r="X50" s="19"/>
      <c r="Y50" s="19"/>
      <c r="AA50" s="158"/>
      <c r="AB50" s="158"/>
      <c r="AC50" s="158"/>
      <c r="AD50" s="158"/>
      <c r="AE50" s="19"/>
      <c r="AF50" s="19"/>
      <c r="AG50"/>
      <c r="AH50"/>
      <c r="AI50"/>
    </row>
    <row r="51" spans="1:35" ht="16.5" customHeight="1">
      <c r="A51" s="58"/>
      <c r="B51" s="58"/>
      <c r="C51" s="58"/>
      <c r="D51" s="58"/>
      <c r="E51" s="58"/>
      <c r="F51" s="58"/>
      <c r="G51" s="58"/>
      <c r="H51" s="58"/>
      <c r="I51" s="58"/>
      <c r="J51" s="58"/>
      <c r="K51" s="58"/>
      <c r="L51" s="58"/>
      <c r="M51" s="58"/>
      <c r="N51" s="58"/>
      <c r="O51" s="58"/>
      <c r="P51" s="58"/>
      <c r="Q51" s="58"/>
      <c r="R51" s="58"/>
      <c r="S51" s="58"/>
    </row>
    <row r="52" spans="1:35" ht="16.5" customHeight="1"/>
    <row r="53" spans="1:35" ht="16.5" customHeight="1"/>
  </sheetData>
  <sheetProtection algorithmName="SHA-512" hashValue="1uxCDiy/OX9OMGqeTXac9CpeGDE7Hn887edImoI1KmCzDHTcjBp4t2OIMTkbQZ+FQ6bdbfcmFtD7qQIfZAkODQ==" saltValue="CqnWGfq+BLMkycPCgfIpTw==" spinCount="100000" sheet="1" objects="1" scenarios="1"/>
  <mergeCells count="246">
    <mergeCell ref="B10:D10"/>
    <mergeCell ref="E10:O10"/>
    <mergeCell ref="L13:T13"/>
    <mergeCell ref="U13:AC13"/>
    <mergeCell ref="L17:N17"/>
    <mergeCell ref="O17:Q17"/>
    <mergeCell ref="R17:T17"/>
    <mergeCell ref="U17:W17"/>
    <mergeCell ref="X17:Z17"/>
    <mergeCell ref="AA17:AC17"/>
    <mergeCell ref="L14:N14"/>
    <mergeCell ref="O14:Q14"/>
    <mergeCell ref="R14:T14"/>
    <mergeCell ref="U14:W14"/>
    <mergeCell ref="X14:Z14"/>
    <mergeCell ref="AA16:AC16"/>
    <mergeCell ref="AA19:AC19"/>
    <mergeCell ref="AD19:AF19"/>
    <mergeCell ref="AA20:AC20"/>
    <mergeCell ref="AD20:AF20"/>
    <mergeCell ref="B24:I24"/>
    <mergeCell ref="L24:N24"/>
    <mergeCell ref="O24:Q24"/>
    <mergeCell ref="R24:T24"/>
    <mergeCell ref="U24:W24"/>
    <mergeCell ref="X24:Z24"/>
    <mergeCell ref="AA24:AC24"/>
    <mergeCell ref="AD24:AF24"/>
    <mergeCell ref="AD21:AF21"/>
    <mergeCell ref="B23:I23"/>
    <mergeCell ref="L23:N23"/>
    <mergeCell ref="O23:Q23"/>
    <mergeCell ref="R23:T23"/>
    <mergeCell ref="U23:W23"/>
    <mergeCell ref="X23:Z23"/>
    <mergeCell ref="AA23:AC23"/>
    <mergeCell ref="AD23:AF23"/>
    <mergeCell ref="B21:K21"/>
    <mergeCell ref="L21:N21"/>
    <mergeCell ref="O21:Q21"/>
    <mergeCell ref="AD16:AF16"/>
    <mergeCell ref="B16:K16"/>
    <mergeCell ref="AD17:AF17"/>
    <mergeCell ref="L18:N18"/>
    <mergeCell ref="O18:Q18"/>
    <mergeCell ref="R18:T18"/>
    <mergeCell ref="U18:W18"/>
    <mergeCell ref="X18:Z18"/>
    <mergeCell ref="AA18:AC18"/>
    <mergeCell ref="AD18:AF18"/>
    <mergeCell ref="C7:AE8"/>
    <mergeCell ref="B20:K20"/>
    <mergeCell ref="L20:N20"/>
    <mergeCell ref="O20:Q20"/>
    <mergeCell ref="R20:T20"/>
    <mergeCell ref="U20:W20"/>
    <mergeCell ref="X20:Z20"/>
    <mergeCell ref="L19:N19"/>
    <mergeCell ref="O19:Q19"/>
    <mergeCell ref="R19:T19"/>
    <mergeCell ref="U19:W19"/>
    <mergeCell ref="X19:Z19"/>
    <mergeCell ref="B17:K17"/>
    <mergeCell ref="B18:K18"/>
    <mergeCell ref="B19:K19"/>
    <mergeCell ref="AA14:AC14"/>
    <mergeCell ref="AD14:AF14"/>
    <mergeCell ref="L16:N16"/>
    <mergeCell ref="O16:Q16"/>
    <mergeCell ref="R16:T16"/>
    <mergeCell ref="U16:W16"/>
    <mergeCell ref="X16:Z16"/>
    <mergeCell ref="B13:K14"/>
    <mergeCell ref="AD13:AF13"/>
    <mergeCell ref="R21:T21"/>
    <mergeCell ref="U21:W21"/>
    <mergeCell ref="X21:Z21"/>
    <mergeCell ref="AA21:AC21"/>
    <mergeCell ref="B29:I29"/>
    <mergeCell ref="L29:N29"/>
    <mergeCell ref="O29:Q29"/>
    <mergeCell ref="R29:T29"/>
    <mergeCell ref="U29:W29"/>
    <mergeCell ref="X29:Z29"/>
    <mergeCell ref="AA29:AC29"/>
    <mergeCell ref="AD29:AF29"/>
    <mergeCell ref="B26:K26"/>
    <mergeCell ref="L26:N26"/>
    <mergeCell ref="O26:Q26"/>
    <mergeCell ref="R26:T26"/>
    <mergeCell ref="U26:W26"/>
    <mergeCell ref="X26:Z26"/>
    <mergeCell ref="AA26:AC26"/>
    <mergeCell ref="AD26:AF26"/>
    <mergeCell ref="B27:I27"/>
    <mergeCell ref="L27:N27"/>
    <mergeCell ref="O27:Q27"/>
    <mergeCell ref="R27:T27"/>
    <mergeCell ref="U27:W27"/>
    <mergeCell ref="X27:Z27"/>
    <mergeCell ref="AA27:AC27"/>
    <mergeCell ref="AD27:AF27"/>
    <mergeCell ref="AA30:AC30"/>
    <mergeCell ref="AD30:AF30"/>
    <mergeCell ref="B31:I31"/>
    <mergeCell ref="L31:N31"/>
    <mergeCell ref="O31:Q31"/>
    <mergeCell ref="R31:T31"/>
    <mergeCell ref="U31:W31"/>
    <mergeCell ref="X31:Z31"/>
    <mergeCell ref="AA31:AC31"/>
    <mergeCell ref="B30:K30"/>
    <mergeCell ref="L30:N30"/>
    <mergeCell ref="O30:Q30"/>
    <mergeCell ref="R30:T30"/>
    <mergeCell ref="U30:W30"/>
    <mergeCell ref="X30:Z30"/>
    <mergeCell ref="AD31:AF31"/>
    <mergeCell ref="B35:I35"/>
    <mergeCell ref="L35:N35"/>
    <mergeCell ref="O35:Q35"/>
    <mergeCell ref="R35:T35"/>
    <mergeCell ref="U35:W35"/>
    <mergeCell ref="X35:Z35"/>
    <mergeCell ref="AA35:AC35"/>
    <mergeCell ref="AD35:AF35"/>
    <mergeCell ref="B32:I32"/>
    <mergeCell ref="L32:N32"/>
    <mergeCell ref="O32:Q32"/>
    <mergeCell ref="R32:T32"/>
    <mergeCell ref="U32:W32"/>
    <mergeCell ref="X32:Z32"/>
    <mergeCell ref="AA32:AC32"/>
    <mergeCell ref="AD32:AF32"/>
    <mergeCell ref="B33:K33"/>
    <mergeCell ref="L33:N33"/>
    <mergeCell ref="O33:Q33"/>
    <mergeCell ref="R33:T33"/>
    <mergeCell ref="U33:W33"/>
    <mergeCell ref="X33:Z33"/>
    <mergeCell ref="AA33:AC33"/>
    <mergeCell ref="AD33:AF33"/>
    <mergeCell ref="R38:T38"/>
    <mergeCell ref="U38:W38"/>
    <mergeCell ref="X38:Z38"/>
    <mergeCell ref="AA38:AC38"/>
    <mergeCell ref="AD38:AF38"/>
    <mergeCell ref="AA36:AC36"/>
    <mergeCell ref="AD36:AF36"/>
    <mergeCell ref="B37:I37"/>
    <mergeCell ref="L37:N37"/>
    <mergeCell ref="O37:Q37"/>
    <mergeCell ref="R37:T37"/>
    <mergeCell ref="U37:W37"/>
    <mergeCell ref="X37:Z37"/>
    <mergeCell ref="AA37:AC37"/>
    <mergeCell ref="B36:I36"/>
    <mergeCell ref="L36:N36"/>
    <mergeCell ref="O36:Q36"/>
    <mergeCell ref="R36:T36"/>
    <mergeCell ref="U36:W36"/>
    <mergeCell ref="X36:Z36"/>
    <mergeCell ref="AD37:AF37"/>
    <mergeCell ref="B38:I38"/>
    <mergeCell ref="L38:N38"/>
    <mergeCell ref="O38:Q38"/>
    <mergeCell ref="AA40:AC40"/>
    <mergeCell ref="AD40:AF40"/>
    <mergeCell ref="B41:I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B43:K43"/>
    <mergeCell ref="L43:N43"/>
    <mergeCell ref="O43:Q43"/>
    <mergeCell ref="R43:T43"/>
    <mergeCell ref="U43:W43"/>
    <mergeCell ref="X43:Z43"/>
    <mergeCell ref="AA43:AC43"/>
    <mergeCell ref="B42:I42"/>
    <mergeCell ref="L42:N42"/>
    <mergeCell ref="O42:Q42"/>
    <mergeCell ref="R42:T42"/>
    <mergeCell ref="U42:W42"/>
    <mergeCell ref="X42:Z42"/>
    <mergeCell ref="L45:N45"/>
    <mergeCell ref="O45:Q45"/>
    <mergeCell ref="R45:T45"/>
    <mergeCell ref="U45:W45"/>
    <mergeCell ref="X45:Z45"/>
    <mergeCell ref="AA45:AC45"/>
    <mergeCell ref="AD45:AF45"/>
    <mergeCell ref="AA42:AC42"/>
    <mergeCell ref="AD42:AF42"/>
    <mergeCell ref="AD43:AF43"/>
    <mergeCell ref="B44:I44"/>
    <mergeCell ref="L44:N44"/>
    <mergeCell ref="O44:Q44"/>
    <mergeCell ref="R44:T44"/>
    <mergeCell ref="U44:W44"/>
    <mergeCell ref="X44:Z44"/>
    <mergeCell ref="AA46:AC46"/>
    <mergeCell ref="AD46:AF46"/>
    <mergeCell ref="B47:K47"/>
    <mergeCell ref="L47:N47"/>
    <mergeCell ref="O47:Q47"/>
    <mergeCell ref="R47:T47"/>
    <mergeCell ref="U47:W47"/>
    <mergeCell ref="X47:Z47"/>
    <mergeCell ref="AA47:AC47"/>
    <mergeCell ref="B46:I46"/>
    <mergeCell ref="L46:N46"/>
    <mergeCell ref="O46:Q46"/>
    <mergeCell ref="R46:T46"/>
    <mergeCell ref="U46:W46"/>
    <mergeCell ref="X46:Z46"/>
    <mergeCell ref="AA44:AC44"/>
    <mergeCell ref="AD44:AF44"/>
    <mergeCell ref="B45:I45"/>
    <mergeCell ref="AA49:AC49"/>
    <mergeCell ref="AD49:AF49"/>
    <mergeCell ref="AD47:AF47"/>
    <mergeCell ref="B48:K48"/>
    <mergeCell ref="L48:N48"/>
    <mergeCell ref="O48:Q48"/>
    <mergeCell ref="R48:T48"/>
    <mergeCell ref="U48:W48"/>
    <mergeCell ref="X48:Z48"/>
    <mergeCell ref="AA48:AC48"/>
    <mergeCell ref="AD48:AF48"/>
    <mergeCell ref="B49:K49"/>
    <mergeCell ref="O49:Q49"/>
    <mergeCell ref="R49:T49"/>
    <mergeCell ref="X49:Z49"/>
    <mergeCell ref="M49:N49"/>
    <mergeCell ref="V49:W49"/>
  </mergeCells>
  <phoneticPr fontId="3"/>
  <conditionalFormatting sqref="L23:N24 L26:N27">
    <cfRule type="expression" dxfId="5" priority="1">
      <formula>AND(L23&lt;O23,O23&gt;0)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5"/>
  <sheetViews>
    <sheetView showGridLines="0" showRowColHeaders="0" showZeros="0" zoomScaleNormal="100" workbookViewId="0">
      <selection activeCell="E10" sqref="E10:O10"/>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114" t="s">
        <v>9</v>
      </c>
      <c r="B1" s="114"/>
      <c r="C1" s="114"/>
      <c r="D1" s="114"/>
      <c r="E1" s="114"/>
      <c r="F1" s="115"/>
      <c r="G1" s="114"/>
      <c r="H1" s="114"/>
      <c r="I1" s="114"/>
      <c r="J1" s="114"/>
      <c r="K1" s="114"/>
      <c r="L1" s="114"/>
      <c r="M1" s="114"/>
      <c r="N1" s="114"/>
      <c r="O1" s="114"/>
      <c r="P1" s="114"/>
      <c r="Q1" s="114"/>
      <c r="R1" s="114"/>
      <c r="S1" s="114"/>
      <c r="T1" s="116"/>
      <c r="U1" s="114"/>
      <c r="V1" s="114"/>
      <c r="W1" s="114"/>
      <c r="X1" s="114"/>
      <c r="Y1" s="114"/>
      <c r="Z1" s="114"/>
      <c r="AA1" s="114"/>
      <c r="AB1" s="114"/>
      <c r="AC1" s="114"/>
      <c r="AD1" s="114"/>
      <c r="AE1" s="117"/>
      <c r="AF1" s="117"/>
      <c r="AG1" s="118" t="s">
        <v>212</v>
      </c>
      <c r="AH1"/>
      <c r="AI1"/>
      <c r="AJ1"/>
      <c r="AK1"/>
      <c r="AL1"/>
      <c r="AM1"/>
      <c r="AN1"/>
    </row>
    <row r="2" spans="1:40" ht="12" customHeight="1">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10" t="s">
        <v>217</v>
      </c>
    </row>
    <row r="3" spans="1:40" ht="12" customHeigh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26"/>
    </row>
    <row r="4" spans="1:40" ht="12" customHeight="1">
      <c r="A4" s="58"/>
      <c r="B4" s="168" t="s">
        <v>313</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26"/>
    </row>
    <row r="5" spans="1:40" ht="12" customHeight="1">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26"/>
    </row>
    <row r="6" spans="1:40" ht="9" customHeight="1">
      <c r="B6" s="58"/>
      <c r="C6" s="58"/>
      <c r="D6" s="58"/>
      <c r="E6" s="58"/>
      <c r="F6" s="58"/>
      <c r="G6" s="58"/>
      <c r="H6" s="58"/>
      <c r="I6" s="58"/>
      <c r="J6" s="58"/>
      <c r="K6" s="58"/>
      <c r="L6" s="58"/>
      <c r="M6" s="58"/>
      <c r="N6" s="58"/>
      <c r="O6" s="58"/>
      <c r="P6" s="58"/>
      <c r="Q6" s="58"/>
      <c r="R6" s="58"/>
      <c r="S6" s="121"/>
      <c r="X6" s="58"/>
      <c r="Y6" s="121"/>
    </row>
    <row r="7" spans="1:40" ht="15" customHeight="1">
      <c r="B7" s="58"/>
      <c r="C7" s="303" t="s">
        <v>237</v>
      </c>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5"/>
      <c r="AF7"/>
      <c r="AG7" s="152"/>
    </row>
    <row r="8" spans="1:40" ht="15" customHeight="1">
      <c r="B8" s="58"/>
      <c r="C8" s="306"/>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8"/>
      <c r="AF8"/>
      <c r="AG8" s="152"/>
    </row>
    <row r="9" spans="1:40" ht="11.25" customHeight="1">
      <c r="B9" s="58"/>
      <c r="C9" s="58"/>
      <c r="D9" s="58"/>
      <c r="E9" s="58"/>
      <c r="F9" s="123"/>
      <c r="G9" s="58"/>
      <c r="H9" s="58"/>
      <c r="I9" s="58"/>
      <c r="J9" s="58"/>
      <c r="K9" s="58"/>
      <c r="L9" s="58"/>
      <c r="M9" s="58"/>
      <c r="N9" s="58"/>
      <c r="O9" s="58"/>
      <c r="P9" s="58"/>
      <c r="Q9" s="58"/>
      <c r="R9" s="58"/>
      <c r="S9" s="58"/>
      <c r="X9" s="58"/>
      <c r="Y9" s="58"/>
    </row>
    <row r="10" spans="1:40" ht="24" customHeight="1">
      <c r="B10" s="324" t="s">
        <v>34</v>
      </c>
      <c r="C10" s="325"/>
      <c r="D10" s="326"/>
      <c r="E10" s="327">
        <f>'１'!F12</f>
        <v>0</v>
      </c>
      <c r="F10" s="328"/>
      <c r="G10" s="328"/>
      <c r="H10" s="328"/>
      <c r="I10" s="328"/>
      <c r="J10" s="328"/>
      <c r="K10" s="328"/>
      <c r="L10" s="328"/>
      <c r="M10" s="328"/>
      <c r="N10" s="328"/>
      <c r="O10" s="329"/>
      <c r="P10" s="124"/>
      <c r="Q10" s="125" t="s">
        <v>60</v>
      </c>
      <c r="R10" s="125"/>
      <c r="S10" s="58"/>
      <c r="X10" s="125"/>
      <c r="Y10" s="58"/>
      <c r="AD10" s="126"/>
    </row>
    <row r="11" spans="1:40" ht="9" customHeight="1">
      <c r="B11" s="63"/>
      <c r="C11" s="63"/>
      <c r="D11" s="63"/>
      <c r="E11" s="58"/>
      <c r="F11" s="123"/>
      <c r="G11" s="58"/>
      <c r="H11" s="58"/>
      <c r="I11" s="58"/>
      <c r="J11" s="58"/>
      <c r="K11" s="58"/>
      <c r="L11" s="58"/>
      <c r="M11" s="58"/>
      <c r="N11" s="58"/>
      <c r="O11" s="58"/>
      <c r="P11" s="58"/>
      <c r="Q11" s="58"/>
      <c r="R11" s="58"/>
      <c r="S11" s="58"/>
      <c r="X11" s="58"/>
      <c r="Y11" s="58"/>
    </row>
    <row r="12" spans="1:40" ht="10.5" customHeight="1">
      <c r="B12" s="58"/>
      <c r="C12" s="58"/>
      <c r="D12" s="58"/>
      <c r="E12" s="58"/>
      <c r="F12" s="123"/>
      <c r="G12" s="58"/>
      <c r="H12" s="58"/>
      <c r="I12" s="58"/>
      <c r="J12" s="58"/>
      <c r="K12" s="58"/>
      <c r="L12" s="58"/>
      <c r="M12" s="58"/>
      <c r="N12" s="58"/>
      <c r="O12" s="58"/>
      <c r="P12" s="58"/>
      <c r="Q12" s="58"/>
      <c r="R12" s="58"/>
      <c r="S12" s="58"/>
      <c r="X12" s="58"/>
      <c r="Y12" s="58"/>
    </row>
    <row r="13" spans="1:40" ht="15" customHeight="1">
      <c r="B13" s="315"/>
      <c r="C13" s="349"/>
      <c r="D13" s="349"/>
      <c r="E13" s="349"/>
      <c r="F13" s="349"/>
      <c r="G13" s="349"/>
      <c r="H13" s="349"/>
      <c r="I13" s="349"/>
      <c r="J13" s="349"/>
      <c r="K13" s="350"/>
      <c r="L13" s="319" t="s">
        <v>11</v>
      </c>
      <c r="M13" s="330"/>
      <c r="N13" s="330"/>
      <c r="O13" s="330"/>
      <c r="P13" s="330"/>
      <c r="Q13" s="330"/>
      <c r="R13" s="330"/>
      <c r="S13" s="330"/>
      <c r="T13" s="331"/>
      <c r="U13" s="330" t="s">
        <v>57</v>
      </c>
      <c r="V13" s="330"/>
      <c r="W13" s="330"/>
      <c r="X13" s="330"/>
      <c r="Y13" s="330"/>
      <c r="Z13" s="330"/>
      <c r="AA13" s="330"/>
      <c r="AB13" s="330"/>
      <c r="AC13" s="331"/>
      <c r="AD13" s="319" t="s">
        <v>30</v>
      </c>
      <c r="AE13" s="295"/>
      <c r="AF13" s="296"/>
      <c r="AG13" s="153"/>
    </row>
    <row r="14" spans="1:40" ht="22.5" customHeight="1">
      <c r="B14" s="351"/>
      <c r="C14" s="352"/>
      <c r="D14" s="352"/>
      <c r="E14" s="352"/>
      <c r="F14" s="352"/>
      <c r="G14" s="352"/>
      <c r="H14" s="352"/>
      <c r="I14" s="352"/>
      <c r="J14" s="352"/>
      <c r="K14" s="353"/>
      <c r="L14" s="309" t="s">
        <v>208</v>
      </c>
      <c r="M14" s="310"/>
      <c r="N14" s="311"/>
      <c r="O14" s="309" t="s">
        <v>209</v>
      </c>
      <c r="P14" s="310"/>
      <c r="Q14" s="311"/>
      <c r="R14" s="309" t="s">
        <v>71</v>
      </c>
      <c r="S14" s="310"/>
      <c r="T14" s="311"/>
      <c r="U14" s="309" t="s">
        <v>208</v>
      </c>
      <c r="V14" s="310"/>
      <c r="W14" s="311"/>
      <c r="X14" s="309" t="s">
        <v>209</v>
      </c>
      <c r="Y14" s="310"/>
      <c r="Z14" s="311"/>
      <c r="AA14" s="309" t="s">
        <v>71</v>
      </c>
      <c r="AB14" s="310"/>
      <c r="AC14" s="311"/>
      <c r="AD14" s="312" t="s">
        <v>72</v>
      </c>
      <c r="AE14" s="347"/>
      <c r="AF14" s="348"/>
      <c r="AG14" s="154"/>
    </row>
    <row r="15" spans="1:40" ht="18" customHeight="1">
      <c r="B15" s="127" t="s">
        <v>96</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5"/>
      <c r="AG15" s="155"/>
    </row>
    <row r="16" spans="1:40" ht="18" customHeight="1">
      <c r="B16" s="292" t="s">
        <v>97</v>
      </c>
      <c r="C16" s="293"/>
      <c r="D16" s="293"/>
      <c r="E16" s="293"/>
      <c r="F16" s="293"/>
      <c r="G16" s="293"/>
      <c r="H16" s="293"/>
      <c r="I16" s="293"/>
      <c r="J16" s="135"/>
      <c r="K16" s="145"/>
      <c r="L16" s="275"/>
      <c r="M16" s="334"/>
      <c r="N16" s="191"/>
      <c r="O16" s="278"/>
      <c r="P16" s="279"/>
      <c r="Q16" s="280"/>
      <c r="R16" s="275"/>
      <c r="S16" s="334"/>
      <c r="T16" s="191"/>
      <c r="U16" s="281"/>
      <c r="V16" s="334"/>
      <c r="W16" s="191"/>
      <c r="X16" s="278"/>
      <c r="Y16" s="279"/>
      <c r="Z16" s="280"/>
      <c r="AA16" s="281"/>
      <c r="AB16" s="334"/>
      <c r="AC16" s="191"/>
      <c r="AD16" s="319">
        <f t="shared" ref="AD16:AD26" si="0">(L16*1.4)+(U16*2)</f>
        <v>0</v>
      </c>
      <c r="AE16" s="295"/>
      <c r="AF16" s="296"/>
      <c r="AG16" s="153"/>
    </row>
    <row r="17" spans="2:33" ht="18" customHeight="1">
      <c r="B17" s="292" t="s">
        <v>98</v>
      </c>
      <c r="C17" s="293"/>
      <c r="D17" s="293"/>
      <c r="E17" s="293"/>
      <c r="F17" s="293"/>
      <c r="G17" s="293"/>
      <c r="H17" s="293"/>
      <c r="I17" s="293"/>
      <c r="J17" s="135"/>
      <c r="K17" s="136"/>
      <c r="L17" s="275"/>
      <c r="M17" s="334"/>
      <c r="N17" s="191"/>
      <c r="O17" s="278"/>
      <c r="P17" s="279"/>
      <c r="Q17" s="280"/>
      <c r="R17" s="275"/>
      <c r="S17" s="334"/>
      <c r="T17" s="191"/>
      <c r="U17" s="281"/>
      <c r="V17" s="334"/>
      <c r="W17" s="191"/>
      <c r="X17" s="278"/>
      <c r="Y17" s="279"/>
      <c r="Z17" s="280"/>
      <c r="AA17" s="281"/>
      <c r="AB17" s="334"/>
      <c r="AC17" s="191"/>
      <c r="AD17" s="319">
        <f t="shared" si="0"/>
        <v>0</v>
      </c>
      <c r="AE17" s="295"/>
      <c r="AF17" s="296"/>
      <c r="AG17" s="153"/>
    </row>
    <row r="18" spans="2:33" ht="18" customHeight="1">
      <c r="B18" s="322" t="s">
        <v>232</v>
      </c>
      <c r="C18" s="323"/>
      <c r="D18" s="323"/>
      <c r="E18" s="323"/>
      <c r="F18" s="323"/>
      <c r="G18" s="323"/>
      <c r="H18" s="323"/>
      <c r="I18" s="323"/>
      <c r="J18" s="323"/>
      <c r="K18" s="343"/>
      <c r="L18" s="275"/>
      <c r="M18" s="334"/>
      <c r="N18" s="191"/>
      <c r="O18" s="278"/>
      <c r="P18" s="279"/>
      <c r="Q18" s="280"/>
      <c r="R18" s="275"/>
      <c r="S18" s="334"/>
      <c r="T18" s="191"/>
      <c r="U18" s="281"/>
      <c r="V18" s="334"/>
      <c r="W18" s="191"/>
      <c r="X18" s="278"/>
      <c r="Y18" s="279"/>
      <c r="Z18" s="280"/>
      <c r="AA18" s="281"/>
      <c r="AB18" s="334"/>
      <c r="AC18" s="191"/>
      <c r="AD18" s="319">
        <f t="shared" si="0"/>
        <v>0</v>
      </c>
      <c r="AE18" s="295"/>
      <c r="AF18" s="296"/>
      <c r="AG18" s="153"/>
    </row>
    <row r="19" spans="2:33" ht="18" customHeight="1">
      <c r="B19" s="292" t="s">
        <v>99</v>
      </c>
      <c r="C19" s="293"/>
      <c r="D19" s="293"/>
      <c r="E19" s="293"/>
      <c r="F19" s="293"/>
      <c r="G19" s="293"/>
      <c r="H19" s="293"/>
      <c r="I19" s="293"/>
      <c r="J19" s="131"/>
      <c r="K19" s="149"/>
      <c r="L19" s="275"/>
      <c r="M19" s="334"/>
      <c r="N19" s="191"/>
      <c r="O19" s="278"/>
      <c r="P19" s="279"/>
      <c r="Q19" s="280"/>
      <c r="R19" s="275"/>
      <c r="S19" s="334"/>
      <c r="T19" s="191"/>
      <c r="U19" s="281"/>
      <c r="V19" s="334"/>
      <c r="W19" s="191"/>
      <c r="X19" s="278"/>
      <c r="Y19" s="279"/>
      <c r="Z19" s="280"/>
      <c r="AA19" s="281"/>
      <c r="AB19" s="334"/>
      <c r="AC19" s="191"/>
      <c r="AD19" s="319">
        <f t="shared" si="0"/>
        <v>0</v>
      </c>
      <c r="AE19" s="295"/>
      <c r="AF19" s="296"/>
      <c r="AG19" s="153"/>
    </row>
    <row r="20" spans="2:33" ht="18" customHeight="1">
      <c r="B20" s="292" t="s">
        <v>100</v>
      </c>
      <c r="C20" s="293"/>
      <c r="D20" s="293"/>
      <c r="E20" s="293"/>
      <c r="F20" s="293"/>
      <c r="G20" s="293"/>
      <c r="H20" s="293"/>
      <c r="I20" s="293"/>
      <c r="J20" s="131"/>
      <c r="K20" s="149"/>
      <c r="L20" s="275"/>
      <c r="M20" s="334"/>
      <c r="N20" s="191"/>
      <c r="O20" s="278"/>
      <c r="P20" s="279"/>
      <c r="Q20" s="280"/>
      <c r="R20" s="275"/>
      <c r="S20" s="334"/>
      <c r="T20" s="191"/>
      <c r="U20" s="281"/>
      <c r="V20" s="334"/>
      <c r="W20" s="191"/>
      <c r="X20" s="278"/>
      <c r="Y20" s="279"/>
      <c r="Z20" s="280"/>
      <c r="AA20" s="281"/>
      <c r="AB20" s="334"/>
      <c r="AC20" s="191"/>
      <c r="AD20" s="319">
        <f t="shared" si="0"/>
        <v>0</v>
      </c>
      <c r="AE20" s="295"/>
      <c r="AF20" s="296"/>
      <c r="AG20" s="153"/>
    </row>
    <row r="21" spans="2:33" ht="18" customHeight="1">
      <c r="B21" s="292" t="s">
        <v>101</v>
      </c>
      <c r="C21" s="293"/>
      <c r="D21" s="293"/>
      <c r="E21" s="293"/>
      <c r="F21" s="293"/>
      <c r="G21" s="293"/>
      <c r="H21" s="293"/>
      <c r="I21" s="293"/>
      <c r="J21" s="131"/>
      <c r="K21" s="149"/>
      <c r="L21" s="275"/>
      <c r="M21" s="334"/>
      <c r="N21" s="191"/>
      <c r="O21" s="278"/>
      <c r="P21" s="279"/>
      <c r="Q21" s="280"/>
      <c r="R21" s="275"/>
      <c r="S21" s="334"/>
      <c r="T21" s="191"/>
      <c r="U21" s="281"/>
      <c r="V21" s="334"/>
      <c r="W21" s="191"/>
      <c r="X21" s="278"/>
      <c r="Y21" s="279"/>
      <c r="Z21" s="280"/>
      <c r="AA21" s="281"/>
      <c r="AB21" s="334"/>
      <c r="AC21" s="191"/>
      <c r="AD21" s="319">
        <f t="shared" si="0"/>
        <v>0</v>
      </c>
      <c r="AE21" s="295"/>
      <c r="AF21" s="296"/>
      <c r="AG21" s="153"/>
    </row>
    <row r="22" spans="2:33" ht="18" customHeight="1">
      <c r="B22" s="292" t="s">
        <v>102</v>
      </c>
      <c r="C22" s="293"/>
      <c r="D22" s="293"/>
      <c r="E22" s="293"/>
      <c r="F22" s="293"/>
      <c r="G22" s="293"/>
      <c r="H22" s="293"/>
      <c r="I22" s="293"/>
      <c r="J22" s="131"/>
      <c r="K22" s="149"/>
      <c r="L22" s="275"/>
      <c r="M22" s="334"/>
      <c r="N22" s="191"/>
      <c r="O22" s="278"/>
      <c r="P22" s="279"/>
      <c r="Q22" s="280"/>
      <c r="R22" s="275"/>
      <c r="S22" s="334"/>
      <c r="T22" s="191"/>
      <c r="U22" s="281"/>
      <c r="V22" s="334"/>
      <c r="W22" s="191"/>
      <c r="X22" s="278"/>
      <c r="Y22" s="279"/>
      <c r="Z22" s="280"/>
      <c r="AA22" s="281"/>
      <c r="AB22" s="334"/>
      <c r="AC22" s="191"/>
      <c r="AD22" s="319">
        <f t="shared" si="0"/>
        <v>0</v>
      </c>
      <c r="AE22" s="295"/>
      <c r="AF22" s="296"/>
      <c r="AG22" s="153"/>
    </row>
    <row r="23" spans="2:33" ht="18" customHeight="1">
      <c r="B23" s="292" t="s">
        <v>103</v>
      </c>
      <c r="C23" s="293"/>
      <c r="D23" s="293"/>
      <c r="E23" s="293"/>
      <c r="F23" s="293"/>
      <c r="G23" s="293"/>
      <c r="H23" s="293"/>
      <c r="I23" s="293"/>
      <c r="J23" s="131"/>
      <c r="K23" s="149"/>
      <c r="L23" s="275"/>
      <c r="M23" s="334"/>
      <c r="N23" s="191"/>
      <c r="O23" s="278"/>
      <c r="P23" s="279"/>
      <c r="Q23" s="280"/>
      <c r="R23" s="275"/>
      <c r="S23" s="334"/>
      <c r="T23" s="191"/>
      <c r="U23" s="281"/>
      <c r="V23" s="334"/>
      <c r="W23" s="191"/>
      <c r="X23" s="278"/>
      <c r="Y23" s="279"/>
      <c r="Z23" s="280"/>
      <c r="AA23" s="281"/>
      <c r="AB23" s="334"/>
      <c r="AC23" s="191"/>
      <c r="AD23" s="319">
        <f t="shared" si="0"/>
        <v>0</v>
      </c>
      <c r="AE23" s="295"/>
      <c r="AF23" s="296"/>
      <c r="AG23" s="153"/>
    </row>
    <row r="24" spans="2:33" ht="18" customHeight="1">
      <c r="B24" s="292" t="s">
        <v>104</v>
      </c>
      <c r="C24" s="293"/>
      <c r="D24" s="293"/>
      <c r="E24" s="293"/>
      <c r="F24" s="293"/>
      <c r="G24" s="293"/>
      <c r="H24" s="293"/>
      <c r="I24" s="293"/>
      <c r="J24" s="131"/>
      <c r="K24" s="149"/>
      <c r="L24" s="275"/>
      <c r="M24" s="334"/>
      <c r="N24" s="191"/>
      <c r="O24" s="278"/>
      <c r="P24" s="279"/>
      <c r="Q24" s="280"/>
      <c r="R24" s="275"/>
      <c r="S24" s="334"/>
      <c r="T24" s="191"/>
      <c r="U24" s="281"/>
      <c r="V24" s="334"/>
      <c r="W24" s="191"/>
      <c r="X24" s="278"/>
      <c r="Y24" s="279"/>
      <c r="Z24" s="280"/>
      <c r="AA24" s="281"/>
      <c r="AB24" s="334"/>
      <c r="AC24" s="191"/>
      <c r="AD24" s="319">
        <f t="shared" si="0"/>
        <v>0</v>
      </c>
      <c r="AE24" s="295"/>
      <c r="AF24" s="296"/>
      <c r="AG24" s="153"/>
    </row>
    <row r="25" spans="2:33" ht="18" customHeight="1">
      <c r="B25" s="292" t="s">
        <v>105</v>
      </c>
      <c r="C25" s="293"/>
      <c r="D25" s="293"/>
      <c r="E25" s="293"/>
      <c r="F25" s="293"/>
      <c r="G25" s="293"/>
      <c r="H25" s="293"/>
      <c r="I25" s="293"/>
      <c r="J25" s="131"/>
      <c r="K25" s="149"/>
      <c r="L25" s="275"/>
      <c r="M25" s="334"/>
      <c r="N25" s="191"/>
      <c r="O25" s="278"/>
      <c r="P25" s="279"/>
      <c r="Q25" s="280"/>
      <c r="R25" s="275"/>
      <c r="S25" s="334"/>
      <c r="T25" s="191"/>
      <c r="U25" s="281"/>
      <c r="V25" s="334"/>
      <c r="W25" s="191"/>
      <c r="X25" s="278"/>
      <c r="Y25" s="279"/>
      <c r="Z25" s="280"/>
      <c r="AA25" s="281"/>
      <c r="AB25" s="334"/>
      <c r="AC25" s="191"/>
      <c r="AD25" s="319">
        <f t="shared" si="0"/>
        <v>0</v>
      </c>
      <c r="AE25" s="295"/>
      <c r="AF25" s="296"/>
      <c r="AG25" s="153"/>
    </row>
    <row r="26" spans="2:33" ht="18" customHeight="1">
      <c r="B26" s="292" t="s">
        <v>106</v>
      </c>
      <c r="C26" s="293"/>
      <c r="D26" s="293"/>
      <c r="E26" s="293"/>
      <c r="F26" s="293"/>
      <c r="G26" s="293"/>
      <c r="H26" s="293"/>
      <c r="I26" s="293"/>
      <c r="J26" s="131"/>
      <c r="K26" s="149"/>
      <c r="L26" s="275"/>
      <c r="M26" s="334"/>
      <c r="N26" s="191"/>
      <c r="O26" s="278"/>
      <c r="P26" s="279"/>
      <c r="Q26" s="280"/>
      <c r="R26" s="275"/>
      <c r="S26" s="334"/>
      <c r="T26" s="191"/>
      <c r="U26" s="281"/>
      <c r="V26" s="334"/>
      <c r="W26" s="191"/>
      <c r="X26" s="278"/>
      <c r="Y26" s="279"/>
      <c r="Z26" s="280"/>
      <c r="AA26" s="281"/>
      <c r="AB26" s="334"/>
      <c r="AC26" s="191"/>
      <c r="AD26" s="319">
        <f t="shared" si="0"/>
        <v>0</v>
      </c>
      <c r="AE26" s="295"/>
      <c r="AF26" s="296"/>
      <c r="AG26" s="153"/>
    </row>
    <row r="27" spans="2:33" ht="18" customHeight="1">
      <c r="B27" s="128" t="s">
        <v>107</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3"/>
      <c r="AG27" s="156"/>
    </row>
    <row r="28" spans="2:33" ht="18" customHeight="1">
      <c r="B28" s="292" t="s">
        <v>108</v>
      </c>
      <c r="C28" s="341"/>
      <c r="D28" s="341"/>
      <c r="E28" s="341"/>
      <c r="F28" s="341"/>
      <c r="G28" s="341"/>
      <c r="H28" s="341"/>
      <c r="I28" s="341"/>
      <c r="J28" s="133"/>
      <c r="K28" s="149"/>
      <c r="L28" s="275"/>
      <c r="M28" s="276"/>
      <c r="N28" s="277"/>
      <c r="O28" s="275"/>
      <c r="P28" s="334"/>
      <c r="Q28" s="191"/>
      <c r="R28" s="275"/>
      <c r="S28" s="334"/>
      <c r="T28" s="191"/>
      <c r="U28" s="281"/>
      <c r="V28" s="334"/>
      <c r="W28" s="191"/>
      <c r="X28" s="278"/>
      <c r="Y28" s="279"/>
      <c r="Z28" s="280"/>
      <c r="AA28" s="281"/>
      <c r="AB28" s="334"/>
      <c r="AC28" s="191"/>
      <c r="AD28" s="319">
        <f>(L28-O28)*1+O28*1.4+U28*2</f>
        <v>0</v>
      </c>
      <c r="AE28" s="295"/>
      <c r="AF28" s="296"/>
      <c r="AG28" s="153"/>
    </row>
    <row r="29" spans="2:33" ht="18" customHeight="1">
      <c r="B29" s="292" t="s">
        <v>109</v>
      </c>
      <c r="C29" s="341"/>
      <c r="D29" s="341"/>
      <c r="E29" s="341"/>
      <c r="F29" s="341"/>
      <c r="G29" s="341"/>
      <c r="H29" s="341"/>
      <c r="I29" s="341"/>
      <c r="J29" s="341"/>
      <c r="K29" s="342"/>
      <c r="L29" s="275"/>
      <c r="M29" s="334"/>
      <c r="N29" s="191"/>
      <c r="O29" s="275"/>
      <c r="P29" s="334"/>
      <c r="Q29" s="191"/>
      <c r="R29" s="275"/>
      <c r="S29" s="334"/>
      <c r="T29" s="191"/>
      <c r="U29" s="281"/>
      <c r="V29" s="334"/>
      <c r="W29" s="191"/>
      <c r="X29" s="278"/>
      <c r="Y29" s="279"/>
      <c r="Z29" s="280"/>
      <c r="AA29" s="281"/>
      <c r="AB29" s="334"/>
      <c r="AC29" s="191"/>
      <c r="AD29" s="319">
        <f t="shared" ref="AD29:AD31" si="1">(L29-O29)*1+O29*1.4+U29*2</f>
        <v>0</v>
      </c>
      <c r="AE29" s="295"/>
      <c r="AF29" s="296"/>
      <c r="AG29" s="153"/>
    </row>
    <row r="30" spans="2:33" ht="18" customHeight="1">
      <c r="B30" s="292" t="s">
        <v>110</v>
      </c>
      <c r="C30" s="341"/>
      <c r="D30" s="341"/>
      <c r="E30" s="341"/>
      <c r="F30" s="341"/>
      <c r="G30" s="341"/>
      <c r="H30" s="341"/>
      <c r="I30" s="341"/>
      <c r="J30" s="341"/>
      <c r="K30" s="342"/>
      <c r="L30" s="275"/>
      <c r="M30" s="334"/>
      <c r="N30" s="191"/>
      <c r="O30" s="275"/>
      <c r="P30" s="334"/>
      <c r="Q30" s="191"/>
      <c r="R30" s="275"/>
      <c r="S30" s="334"/>
      <c r="T30" s="191"/>
      <c r="U30" s="281"/>
      <c r="V30" s="334"/>
      <c r="W30" s="191"/>
      <c r="X30" s="278"/>
      <c r="Y30" s="279"/>
      <c r="Z30" s="280"/>
      <c r="AA30" s="281"/>
      <c r="AB30" s="334"/>
      <c r="AC30" s="191"/>
      <c r="AD30" s="319">
        <f t="shared" si="1"/>
        <v>0</v>
      </c>
      <c r="AE30" s="295"/>
      <c r="AF30" s="296"/>
      <c r="AG30" s="153"/>
    </row>
    <row r="31" spans="2:33" ht="18" customHeight="1">
      <c r="B31" s="292" t="s">
        <v>189</v>
      </c>
      <c r="C31" s="341"/>
      <c r="D31" s="341"/>
      <c r="E31" s="341"/>
      <c r="F31" s="341"/>
      <c r="G31" s="341"/>
      <c r="H31" s="341"/>
      <c r="I31" s="341"/>
      <c r="J31" s="341"/>
      <c r="K31" s="342"/>
      <c r="L31" s="275"/>
      <c r="M31" s="334"/>
      <c r="N31" s="191"/>
      <c r="O31" s="275"/>
      <c r="P31" s="334"/>
      <c r="Q31" s="191"/>
      <c r="R31" s="275"/>
      <c r="S31" s="334"/>
      <c r="T31" s="191"/>
      <c r="U31" s="281"/>
      <c r="V31" s="334"/>
      <c r="W31" s="191"/>
      <c r="X31" s="278"/>
      <c r="Y31" s="279"/>
      <c r="Z31" s="280"/>
      <c r="AA31" s="281"/>
      <c r="AB31" s="334"/>
      <c r="AC31" s="191"/>
      <c r="AD31" s="319">
        <f t="shared" si="1"/>
        <v>0</v>
      </c>
      <c r="AE31" s="295"/>
      <c r="AF31" s="296"/>
      <c r="AG31" s="153"/>
    </row>
    <row r="32" spans="2:33" ht="18" customHeight="1">
      <c r="B32" s="128" t="s">
        <v>111</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3"/>
      <c r="AG32" s="156"/>
    </row>
    <row r="33" spans="2:33" ht="18" customHeight="1">
      <c r="B33" s="292" t="s">
        <v>112</v>
      </c>
      <c r="C33" s="341"/>
      <c r="D33" s="341"/>
      <c r="E33" s="341"/>
      <c r="F33" s="341"/>
      <c r="G33" s="341"/>
      <c r="H33" s="341"/>
      <c r="I33" s="341"/>
      <c r="J33" s="139"/>
      <c r="K33" s="136"/>
      <c r="L33" s="275"/>
      <c r="M33" s="334"/>
      <c r="N33" s="191"/>
      <c r="O33" s="275"/>
      <c r="P33" s="334"/>
      <c r="Q33" s="191"/>
      <c r="R33" s="275"/>
      <c r="S33" s="334"/>
      <c r="T33" s="191"/>
      <c r="U33" s="281"/>
      <c r="V33" s="334"/>
      <c r="W33" s="191"/>
      <c r="X33" s="278"/>
      <c r="Y33" s="279"/>
      <c r="Z33" s="280"/>
      <c r="AA33" s="281"/>
      <c r="AB33" s="334"/>
      <c r="AC33" s="191"/>
      <c r="AD33" s="319">
        <f>(L33-O33)*1+O33*1.4+U33*2</f>
        <v>0</v>
      </c>
      <c r="AE33" s="295"/>
      <c r="AF33" s="296"/>
      <c r="AG33" s="153"/>
    </row>
    <row r="34" spans="2:33" ht="18" customHeight="1">
      <c r="B34" s="128" t="s">
        <v>113</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3"/>
      <c r="AG34" s="156"/>
    </row>
    <row r="35" spans="2:33" ht="18" customHeight="1">
      <c r="B35" s="292" t="s">
        <v>114</v>
      </c>
      <c r="C35" s="341"/>
      <c r="D35" s="341"/>
      <c r="E35" s="341"/>
      <c r="F35" s="341"/>
      <c r="G35" s="341"/>
      <c r="H35" s="341"/>
      <c r="I35" s="341"/>
      <c r="J35" s="133"/>
      <c r="K35" s="149"/>
      <c r="L35" s="275"/>
      <c r="M35" s="334"/>
      <c r="N35" s="191"/>
      <c r="O35" s="275"/>
      <c r="P35" s="334"/>
      <c r="Q35" s="191"/>
      <c r="R35" s="275"/>
      <c r="S35" s="334"/>
      <c r="T35" s="191"/>
      <c r="U35" s="281"/>
      <c r="V35" s="334"/>
      <c r="W35" s="191"/>
      <c r="X35" s="278"/>
      <c r="Y35" s="279"/>
      <c r="Z35" s="280"/>
      <c r="AA35" s="281"/>
      <c r="AB35" s="334"/>
      <c r="AC35" s="191"/>
      <c r="AD35" s="319">
        <f t="shared" ref="AD35:AD37" si="2">(L35-O35)*1+O35*1.4+U35*2</f>
        <v>0</v>
      </c>
      <c r="AE35" s="295"/>
      <c r="AF35" s="296"/>
      <c r="AG35" s="153"/>
    </row>
    <row r="36" spans="2:33" ht="18" customHeight="1">
      <c r="B36" s="292" t="s">
        <v>115</v>
      </c>
      <c r="C36" s="341"/>
      <c r="D36" s="341"/>
      <c r="E36" s="341"/>
      <c r="F36" s="341"/>
      <c r="G36" s="341"/>
      <c r="H36" s="341"/>
      <c r="I36" s="341"/>
      <c r="J36" s="133"/>
      <c r="K36" s="149"/>
      <c r="L36" s="275"/>
      <c r="M36" s="334"/>
      <c r="N36" s="191"/>
      <c r="O36" s="275"/>
      <c r="P36" s="334"/>
      <c r="Q36" s="191"/>
      <c r="R36" s="275"/>
      <c r="S36" s="334"/>
      <c r="T36" s="191"/>
      <c r="U36" s="281"/>
      <c r="V36" s="334"/>
      <c r="W36" s="191"/>
      <c r="X36" s="278"/>
      <c r="Y36" s="279"/>
      <c r="Z36" s="280"/>
      <c r="AA36" s="281"/>
      <c r="AB36" s="334"/>
      <c r="AC36" s="191"/>
      <c r="AD36" s="319">
        <f t="shared" si="2"/>
        <v>0</v>
      </c>
      <c r="AE36" s="295"/>
      <c r="AF36" s="296"/>
      <c r="AG36" s="153"/>
    </row>
    <row r="37" spans="2:33" ht="18" customHeight="1">
      <c r="B37" s="292" t="s">
        <v>116</v>
      </c>
      <c r="C37" s="341"/>
      <c r="D37" s="341"/>
      <c r="E37" s="341"/>
      <c r="F37" s="341"/>
      <c r="G37" s="341"/>
      <c r="H37" s="341"/>
      <c r="I37" s="341"/>
      <c r="J37" s="133"/>
      <c r="K37" s="132"/>
      <c r="L37" s="275"/>
      <c r="M37" s="334"/>
      <c r="N37" s="191"/>
      <c r="O37" s="275"/>
      <c r="P37" s="334"/>
      <c r="Q37" s="191"/>
      <c r="R37" s="275"/>
      <c r="S37" s="334"/>
      <c r="T37" s="191"/>
      <c r="U37" s="281"/>
      <c r="V37" s="334"/>
      <c r="W37" s="191"/>
      <c r="X37" s="278"/>
      <c r="Y37" s="279"/>
      <c r="Z37" s="280"/>
      <c r="AA37" s="281"/>
      <c r="AB37" s="334"/>
      <c r="AC37" s="191"/>
      <c r="AD37" s="319">
        <f t="shared" si="2"/>
        <v>0</v>
      </c>
      <c r="AE37" s="295"/>
      <c r="AF37" s="296"/>
      <c r="AG37" s="153"/>
    </row>
    <row r="38" spans="2:33" ht="18" customHeight="1">
      <c r="B38" s="128" t="s">
        <v>117</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3"/>
      <c r="AG38" s="156"/>
    </row>
    <row r="39" spans="2:33" ht="18" customHeight="1">
      <c r="B39" s="292" t="s">
        <v>118</v>
      </c>
      <c r="C39" s="341"/>
      <c r="D39" s="341"/>
      <c r="E39" s="341"/>
      <c r="F39" s="341"/>
      <c r="G39" s="341"/>
      <c r="H39" s="341"/>
      <c r="I39" s="341"/>
      <c r="J39" s="133"/>
      <c r="K39" s="149"/>
      <c r="L39" s="275"/>
      <c r="M39" s="334"/>
      <c r="N39" s="191"/>
      <c r="O39" s="275"/>
      <c r="P39" s="334"/>
      <c r="Q39" s="191"/>
      <c r="R39" s="275"/>
      <c r="S39" s="334"/>
      <c r="T39" s="191"/>
      <c r="U39" s="281"/>
      <c r="V39" s="334"/>
      <c r="W39" s="191"/>
      <c r="X39" s="278"/>
      <c r="Y39" s="279"/>
      <c r="Z39" s="280"/>
      <c r="AA39" s="281"/>
      <c r="AB39" s="334"/>
      <c r="AC39" s="191"/>
      <c r="AD39" s="319">
        <f t="shared" ref="AD39:AD41" si="3">(L39-O39)*1+O39*1.4+U39*2</f>
        <v>0</v>
      </c>
      <c r="AE39" s="295"/>
      <c r="AF39" s="296"/>
      <c r="AG39" s="153"/>
    </row>
    <row r="40" spans="2:33" ht="18" customHeight="1">
      <c r="B40" s="292" t="s">
        <v>119</v>
      </c>
      <c r="C40" s="341"/>
      <c r="D40" s="341"/>
      <c r="E40" s="341"/>
      <c r="F40" s="341"/>
      <c r="G40" s="341"/>
      <c r="H40" s="341"/>
      <c r="I40" s="341"/>
      <c r="J40" s="133"/>
      <c r="K40" s="149"/>
      <c r="L40" s="275"/>
      <c r="M40" s="334"/>
      <c r="N40" s="191"/>
      <c r="O40" s="275"/>
      <c r="P40" s="334"/>
      <c r="Q40" s="191"/>
      <c r="R40" s="275"/>
      <c r="S40" s="334"/>
      <c r="T40" s="191"/>
      <c r="U40" s="281"/>
      <c r="V40" s="334"/>
      <c r="W40" s="191"/>
      <c r="X40" s="278"/>
      <c r="Y40" s="279"/>
      <c r="Z40" s="280"/>
      <c r="AA40" s="281"/>
      <c r="AB40" s="334"/>
      <c r="AC40" s="191"/>
      <c r="AD40" s="319">
        <f t="shared" si="3"/>
        <v>0</v>
      </c>
      <c r="AE40" s="295"/>
      <c r="AF40" s="296"/>
      <c r="AG40" s="153"/>
    </row>
    <row r="41" spans="2:33" ht="18" customHeight="1">
      <c r="B41" s="292" t="s">
        <v>120</v>
      </c>
      <c r="C41" s="341"/>
      <c r="D41" s="341"/>
      <c r="E41" s="341"/>
      <c r="F41" s="341"/>
      <c r="G41" s="341"/>
      <c r="H41" s="341"/>
      <c r="I41" s="341"/>
      <c r="J41" s="341"/>
      <c r="K41" s="342"/>
      <c r="L41" s="275"/>
      <c r="M41" s="334"/>
      <c r="N41" s="191"/>
      <c r="O41" s="275"/>
      <c r="P41" s="334"/>
      <c r="Q41" s="191"/>
      <c r="R41" s="275"/>
      <c r="S41" s="334"/>
      <c r="T41" s="191"/>
      <c r="U41" s="281"/>
      <c r="V41" s="334"/>
      <c r="W41" s="191"/>
      <c r="X41" s="278"/>
      <c r="Y41" s="279"/>
      <c r="Z41" s="280"/>
      <c r="AA41" s="281"/>
      <c r="AB41" s="334"/>
      <c r="AC41" s="191"/>
      <c r="AD41" s="319">
        <f t="shared" si="3"/>
        <v>0</v>
      </c>
      <c r="AE41" s="295"/>
      <c r="AF41" s="296"/>
      <c r="AG41" s="153"/>
    </row>
    <row r="42" spans="2:33" ht="18" customHeight="1">
      <c r="B42" s="344" t="s">
        <v>310</v>
      </c>
      <c r="C42" s="345"/>
      <c r="D42" s="345"/>
      <c r="E42" s="345"/>
      <c r="F42" s="345"/>
      <c r="G42" s="345"/>
      <c r="H42" s="345"/>
      <c r="I42" s="345"/>
      <c r="J42" s="345"/>
      <c r="K42" s="346"/>
      <c r="L42" s="275"/>
      <c r="M42" s="335"/>
      <c r="N42" s="336"/>
      <c r="O42" s="275"/>
      <c r="P42" s="335"/>
      <c r="Q42" s="336"/>
      <c r="R42" s="275"/>
      <c r="S42" s="335"/>
      <c r="T42" s="336"/>
      <c r="U42" s="281"/>
      <c r="V42" s="337"/>
      <c r="W42" s="338"/>
      <c r="X42" s="278"/>
      <c r="Y42" s="339"/>
      <c r="Z42" s="340"/>
      <c r="AA42" s="281"/>
      <c r="AB42" s="337"/>
      <c r="AC42" s="338"/>
      <c r="AD42" s="319">
        <f t="shared" ref="AD42" si="4">(L42-O42)*1+O42*1.4+U42*2</f>
        <v>0</v>
      </c>
      <c r="AE42" s="295"/>
      <c r="AF42" s="296"/>
    </row>
    <row r="43" spans="2:33" ht="18" customHeight="1">
      <c r="B43" s="344" t="s">
        <v>312</v>
      </c>
      <c r="C43" s="345"/>
      <c r="D43" s="345"/>
      <c r="E43" s="345"/>
      <c r="F43" s="345"/>
      <c r="G43" s="345"/>
      <c r="H43" s="345"/>
      <c r="I43" s="345"/>
      <c r="J43" s="345"/>
      <c r="K43" s="346"/>
      <c r="L43" s="275"/>
      <c r="M43" s="334"/>
      <c r="N43" s="191"/>
      <c r="O43" s="275"/>
      <c r="P43" s="335"/>
      <c r="Q43" s="336"/>
      <c r="R43" s="275"/>
      <c r="S43" s="334"/>
      <c r="T43" s="191"/>
      <c r="U43" s="281"/>
      <c r="V43" s="334"/>
      <c r="W43" s="191"/>
      <c r="X43" s="278"/>
      <c r="Y43" s="279"/>
      <c r="Z43" s="280"/>
      <c r="AA43" s="281"/>
      <c r="AB43" s="334"/>
      <c r="AC43" s="191"/>
      <c r="AD43" s="319">
        <f>(L43-O43)*1+O43*1.4+U43*2</f>
        <v>0</v>
      </c>
      <c r="AE43" s="295"/>
      <c r="AF43" s="296"/>
    </row>
    <row r="44" spans="2:33">
      <c r="AG44" s="157"/>
    </row>
    <row r="45" spans="2:33">
      <c r="AG45" s="157"/>
    </row>
  </sheetData>
  <sheetProtection algorithmName="SHA-512" hashValue="q8WNldgk605UuQ8VNBgC7xitHfQlqeg5Gny5CcH64u814YVg2YH4sqE7XCfCnluoGb12vW7wJtKI6XztjcEacg==" saltValue="4F5rKmHHxxMz4V1HU+ZVTg==" spinCount="100000" sheet="1" objects="1" scenarios="1"/>
  <mergeCells count="206">
    <mergeCell ref="B42:K42"/>
    <mergeCell ref="B43:K43"/>
    <mergeCell ref="C7:AE8"/>
    <mergeCell ref="B10:D10"/>
    <mergeCell ref="E10:O10"/>
    <mergeCell ref="AA14:AC14"/>
    <mergeCell ref="AD14:AF14"/>
    <mergeCell ref="B16:I16"/>
    <mergeCell ref="L16:N16"/>
    <mergeCell ref="O16:Q16"/>
    <mergeCell ref="R16:T16"/>
    <mergeCell ref="U16:W16"/>
    <mergeCell ref="X16:Z16"/>
    <mergeCell ref="B13:K14"/>
    <mergeCell ref="AD13:AF13"/>
    <mergeCell ref="L14:N14"/>
    <mergeCell ref="O14:Q14"/>
    <mergeCell ref="R14:T14"/>
    <mergeCell ref="U14:W14"/>
    <mergeCell ref="X14:Z14"/>
    <mergeCell ref="AA16:AC16"/>
    <mergeCell ref="AD16:AF16"/>
    <mergeCell ref="L13:T13"/>
    <mergeCell ref="U13:AC13"/>
    <mergeCell ref="AD19:AF19"/>
    <mergeCell ref="AD17:AF17"/>
    <mergeCell ref="B18:K18"/>
    <mergeCell ref="L18:N18"/>
    <mergeCell ref="O18:Q18"/>
    <mergeCell ref="R18:T18"/>
    <mergeCell ref="U18:W18"/>
    <mergeCell ref="X18:Z18"/>
    <mergeCell ref="AA18:AC18"/>
    <mergeCell ref="AD18:AF18"/>
    <mergeCell ref="O17:Q17"/>
    <mergeCell ref="R17:T17"/>
    <mergeCell ref="U17:W17"/>
    <mergeCell ref="X17:Z17"/>
    <mergeCell ref="AA17:AC17"/>
    <mergeCell ref="B19:I19"/>
    <mergeCell ref="L19:N19"/>
    <mergeCell ref="O19:Q19"/>
    <mergeCell ref="R19:T19"/>
    <mergeCell ref="U19:W19"/>
    <mergeCell ref="X19:Z19"/>
    <mergeCell ref="AA19:AC19"/>
    <mergeCell ref="B17:I17"/>
    <mergeCell ref="L17:N17"/>
    <mergeCell ref="AA20:AC20"/>
    <mergeCell ref="AD20:AF20"/>
    <mergeCell ref="B21:I21"/>
    <mergeCell ref="L21:N21"/>
    <mergeCell ref="O21:Q21"/>
    <mergeCell ref="R21:T21"/>
    <mergeCell ref="U21:W21"/>
    <mergeCell ref="X21:Z21"/>
    <mergeCell ref="AA21:AC21"/>
    <mergeCell ref="B20:I20"/>
    <mergeCell ref="L20:N20"/>
    <mergeCell ref="O20:Q20"/>
    <mergeCell ref="R20:T20"/>
    <mergeCell ref="U20:W20"/>
    <mergeCell ref="X20:Z20"/>
    <mergeCell ref="B23:I23"/>
    <mergeCell ref="L23:N23"/>
    <mergeCell ref="O23:Q23"/>
    <mergeCell ref="R23:T23"/>
    <mergeCell ref="U23:W23"/>
    <mergeCell ref="X23:Z23"/>
    <mergeCell ref="AA23:AC23"/>
    <mergeCell ref="AD23:AF23"/>
    <mergeCell ref="AD21:AF21"/>
    <mergeCell ref="B22:I22"/>
    <mergeCell ref="L22:N22"/>
    <mergeCell ref="O22:Q22"/>
    <mergeCell ref="R22:T22"/>
    <mergeCell ref="U22:W22"/>
    <mergeCell ref="X22:Z22"/>
    <mergeCell ref="AA22:AC22"/>
    <mergeCell ref="AD22:AF22"/>
    <mergeCell ref="AA24:AC24"/>
    <mergeCell ref="AD24:AF24"/>
    <mergeCell ref="B25:I25"/>
    <mergeCell ref="L25:N25"/>
    <mergeCell ref="O25:Q25"/>
    <mergeCell ref="R25:T25"/>
    <mergeCell ref="U25:W25"/>
    <mergeCell ref="X25:Z25"/>
    <mergeCell ref="AA25:AC25"/>
    <mergeCell ref="B24:I24"/>
    <mergeCell ref="L24:N24"/>
    <mergeCell ref="O24:Q24"/>
    <mergeCell ref="R24:T24"/>
    <mergeCell ref="U24:W24"/>
    <mergeCell ref="X24:Z24"/>
    <mergeCell ref="AD25:AF25"/>
    <mergeCell ref="B26:I26"/>
    <mergeCell ref="L26:N26"/>
    <mergeCell ref="O26:Q26"/>
    <mergeCell ref="R26:T26"/>
    <mergeCell ref="U26:W26"/>
    <mergeCell ref="X26:Z26"/>
    <mergeCell ref="AA26:AC26"/>
    <mergeCell ref="AD26:AF26"/>
    <mergeCell ref="B29:K29"/>
    <mergeCell ref="L29:N29"/>
    <mergeCell ref="O29:Q29"/>
    <mergeCell ref="R29:T29"/>
    <mergeCell ref="U29:W29"/>
    <mergeCell ref="X29:Z29"/>
    <mergeCell ref="AA29:AC29"/>
    <mergeCell ref="AD29:AF29"/>
    <mergeCell ref="B28:I28"/>
    <mergeCell ref="L28:N28"/>
    <mergeCell ref="O28:Q28"/>
    <mergeCell ref="R28:T28"/>
    <mergeCell ref="U28:W28"/>
    <mergeCell ref="X28:Z28"/>
    <mergeCell ref="AA28:AC28"/>
    <mergeCell ref="AD28:AF28"/>
    <mergeCell ref="B31:K31"/>
    <mergeCell ref="L31:N31"/>
    <mergeCell ref="O31:Q31"/>
    <mergeCell ref="R31:T31"/>
    <mergeCell ref="U31:W31"/>
    <mergeCell ref="X31:Z31"/>
    <mergeCell ref="AA31:AC31"/>
    <mergeCell ref="B30:K30"/>
    <mergeCell ref="L30:N30"/>
    <mergeCell ref="O30:Q30"/>
    <mergeCell ref="R30:T30"/>
    <mergeCell ref="U30:W30"/>
    <mergeCell ref="X30:Z30"/>
    <mergeCell ref="B36:I36"/>
    <mergeCell ref="L36:N36"/>
    <mergeCell ref="O36:Q36"/>
    <mergeCell ref="R36:T36"/>
    <mergeCell ref="U36:W36"/>
    <mergeCell ref="X36:Z36"/>
    <mergeCell ref="AA36:AC36"/>
    <mergeCell ref="B33:I33"/>
    <mergeCell ref="L33:N33"/>
    <mergeCell ref="O33:Q33"/>
    <mergeCell ref="R33:T33"/>
    <mergeCell ref="U33:W33"/>
    <mergeCell ref="X33:Z33"/>
    <mergeCell ref="AA33:AC33"/>
    <mergeCell ref="B39:I39"/>
    <mergeCell ref="L39:N39"/>
    <mergeCell ref="O39:Q39"/>
    <mergeCell ref="R39:T39"/>
    <mergeCell ref="U39:W39"/>
    <mergeCell ref="X39:Z39"/>
    <mergeCell ref="AA39:AC39"/>
    <mergeCell ref="AD39:AF39"/>
    <mergeCell ref="B35:I35"/>
    <mergeCell ref="L35:N35"/>
    <mergeCell ref="O35:Q35"/>
    <mergeCell ref="R35:T35"/>
    <mergeCell ref="U35:W35"/>
    <mergeCell ref="X35:Z35"/>
    <mergeCell ref="AA35:AC35"/>
    <mergeCell ref="B37:I37"/>
    <mergeCell ref="L37:N37"/>
    <mergeCell ref="O37:Q37"/>
    <mergeCell ref="R37:T37"/>
    <mergeCell ref="U37:W37"/>
    <mergeCell ref="X37:Z37"/>
    <mergeCell ref="AA37:AC37"/>
    <mergeCell ref="AD37:AF37"/>
    <mergeCell ref="AD35:AF35"/>
    <mergeCell ref="B41:K41"/>
    <mergeCell ref="L41:N41"/>
    <mergeCell ref="O41:Q41"/>
    <mergeCell ref="R41:T41"/>
    <mergeCell ref="U41:W41"/>
    <mergeCell ref="X41:Z41"/>
    <mergeCell ref="AA41:AC41"/>
    <mergeCell ref="B40:I40"/>
    <mergeCell ref="L40:N40"/>
    <mergeCell ref="O40:Q40"/>
    <mergeCell ref="R40:T40"/>
    <mergeCell ref="U40:W40"/>
    <mergeCell ref="X40:Z40"/>
    <mergeCell ref="AD36:AF36"/>
    <mergeCell ref="AD33:AF33"/>
    <mergeCell ref="AA30:AC30"/>
    <mergeCell ref="AD30:AF30"/>
    <mergeCell ref="AD31:AF31"/>
    <mergeCell ref="AD41:AF41"/>
    <mergeCell ref="L43:N43"/>
    <mergeCell ref="O43:Q43"/>
    <mergeCell ref="R43:T43"/>
    <mergeCell ref="U43:W43"/>
    <mergeCell ref="X43:Z43"/>
    <mergeCell ref="AA43:AC43"/>
    <mergeCell ref="AD43:AF43"/>
    <mergeCell ref="AA40:AC40"/>
    <mergeCell ref="AD40:AF40"/>
    <mergeCell ref="L42:N42"/>
    <mergeCell ref="O42:Q42"/>
    <mergeCell ref="R42:T42"/>
    <mergeCell ref="U42:W42"/>
    <mergeCell ref="X42:Z42"/>
    <mergeCell ref="AA42:AC42"/>
    <mergeCell ref="AD42:AF42"/>
  </mergeCells>
  <phoneticPr fontId="3"/>
  <conditionalFormatting sqref="L28:N31 L33 L35:N37">
    <cfRule type="expression" dxfId="4" priority="3">
      <formula>AND(L28&lt;O28,O28&gt;0)</formula>
    </cfRule>
  </conditionalFormatting>
  <conditionalFormatting sqref="L29:N31 L33 L35:N37">
    <cfRule type="expression" dxfId="3" priority="4">
      <formula>AND($L$23&lt;$O$23,O29&gt;0)</formula>
    </cfRule>
  </conditionalFormatting>
  <conditionalFormatting sqref="L39:N41 L42 L43:N43">
    <cfRule type="expression" dxfId="2" priority="1">
      <formula>AND(L39&lt;O39,O39&gt;0)</formula>
    </cfRule>
    <cfRule type="expression" dxfId="1" priority="2">
      <formula>AND($L$23&lt;$O$23,O39&gt;0)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37"/>
  <sheetViews>
    <sheetView showGridLines="0" showRowColHeaders="0" showZeros="0" zoomScaleNormal="100" workbookViewId="0">
      <selection activeCell="E10" sqref="E10:O10"/>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114" t="s">
        <v>9</v>
      </c>
      <c r="B1" s="114"/>
      <c r="C1" s="114"/>
      <c r="D1" s="114"/>
      <c r="E1" s="114"/>
      <c r="F1" s="115"/>
      <c r="G1" s="114"/>
      <c r="H1" s="114"/>
      <c r="I1" s="114"/>
      <c r="J1" s="114"/>
      <c r="K1" s="114"/>
      <c r="L1" s="114"/>
      <c r="M1" s="114"/>
      <c r="N1" s="114"/>
      <c r="O1" s="114"/>
      <c r="P1" s="114"/>
      <c r="Q1" s="114"/>
      <c r="R1" s="114"/>
      <c r="S1" s="114"/>
      <c r="T1" s="116"/>
      <c r="U1" s="114"/>
      <c r="V1" s="114"/>
      <c r="W1" s="114"/>
      <c r="X1" s="114"/>
      <c r="Y1" s="114"/>
      <c r="Z1" s="114"/>
      <c r="AA1" s="114"/>
      <c r="AB1" s="114"/>
      <c r="AC1" s="114"/>
      <c r="AD1" s="114"/>
      <c r="AE1" s="117"/>
      <c r="AF1" s="118"/>
      <c r="AG1" s="119" t="s">
        <v>212</v>
      </c>
    </row>
    <row r="2" spans="1:33" ht="12" customHeight="1">
      <c r="A2" s="120"/>
      <c r="B2" s="120"/>
      <c r="C2" s="120"/>
      <c r="D2" s="120"/>
      <c r="E2" s="120"/>
      <c r="F2" s="120"/>
      <c r="G2" s="120"/>
      <c r="H2" s="120"/>
      <c r="I2" s="120"/>
      <c r="J2" s="120"/>
      <c r="K2" s="120"/>
      <c r="L2" s="120"/>
      <c r="M2" s="120"/>
      <c r="N2" s="120"/>
      <c r="O2" s="120"/>
      <c r="P2" s="120"/>
      <c r="Q2" s="120"/>
      <c r="R2" s="114"/>
      <c r="S2" s="114"/>
      <c r="T2" s="114"/>
      <c r="U2" s="114"/>
      <c r="V2" s="114"/>
      <c r="W2" s="114"/>
      <c r="X2" s="114"/>
      <c r="Y2" s="114"/>
      <c r="Z2" s="114"/>
      <c r="AA2" s="114"/>
      <c r="AB2" s="114"/>
      <c r="AC2" s="114"/>
      <c r="AD2" s="114"/>
      <c r="AE2" s="114"/>
      <c r="AF2" s="110"/>
      <c r="AG2" s="118" t="s">
        <v>216</v>
      </c>
    </row>
    <row r="3" spans="1:33" ht="12" customHeight="1">
      <c r="A3" s="58"/>
      <c r="B3" s="58"/>
      <c r="C3" s="58"/>
      <c r="D3" s="58"/>
      <c r="E3" s="58"/>
      <c r="F3" s="58"/>
      <c r="G3" s="58"/>
      <c r="H3" s="58"/>
      <c r="I3" s="58"/>
      <c r="J3" s="58"/>
      <c r="K3" s="58"/>
      <c r="L3" s="58"/>
      <c r="M3" s="58"/>
      <c r="N3" s="58"/>
      <c r="O3" s="58"/>
      <c r="P3" s="58"/>
      <c r="Q3" s="58"/>
      <c r="R3" s="63"/>
      <c r="S3" s="63"/>
      <c r="T3" s="63"/>
      <c r="U3" s="63"/>
      <c r="V3" s="63"/>
      <c r="W3" s="63"/>
      <c r="X3" s="63"/>
      <c r="Y3" s="63"/>
      <c r="Z3" s="63"/>
      <c r="AA3" s="63"/>
      <c r="AB3" s="63"/>
      <c r="AC3" s="63"/>
      <c r="AD3" s="63"/>
      <c r="AE3" s="63"/>
      <c r="AF3" s="26"/>
      <c r="AG3" s="121"/>
    </row>
    <row r="4" spans="1:33" ht="12" customHeight="1">
      <c r="A4" s="58"/>
      <c r="B4" s="168" t="s">
        <v>313</v>
      </c>
      <c r="C4" s="58"/>
      <c r="D4" s="58"/>
      <c r="E4" s="58"/>
      <c r="F4" s="58"/>
      <c r="G4" s="58"/>
      <c r="H4" s="58"/>
      <c r="I4" s="58"/>
      <c r="J4" s="58"/>
      <c r="K4" s="58"/>
      <c r="L4" s="58"/>
      <c r="M4" s="58"/>
      <c r="N4" s="58"/>
      <c r="O4" s="58"/>
      <c r="P4" s="58"/>
      <c r="Q4" s="58"/>
      <c r="R4" s="63"/>
      <c r="S4" s="63"/>
      <c r="T4" s="63"/>
      <c r="U4" s="63"/>
      <c r="V4" s="63"/>
      <c r="W4" s="63"/>
      <c r="X4" s="63"/>
      <c r="Y4" s="63"/>
      <c r="Z4" s="63"/>
      <c r="AA4" s="63"/>
      <c r="AB4" s="63"/>
      <c r="AC4" s="63"/>
      <c r="AD4" s="63"/>
      <c r="AE4" s="63"/>
      <c r="AF4" s="26"/>
      <c r="AG4" s="121"/>
    </row>
    <row r="5" spans="1:33" ht="12" customHeight="1">
      <c r="A5" s="58"/>
      <c r="B5" s="58"/>
      <c r="C5" s="58"/>
      <c r="D5" s="58"/>
      <c r="E5" s="58"/>
      <c r="F5" s="58"/>
      <c r="G5" s="58"/>
      <c r="H5" s="58"/>
      <c r="I5" s="58"/>
      <c r="J5" s="58"/>
      <c r="K5" s="58"/>
      <c r="L5" s="58"/>
      <c r="M5" s="58"/>
      <c r="N5" s="58"/>
      <c r="O5" s="58"/>
      <c r="P5" s="58"/>
      <c r="Q5" s="58"/>
      <c r="R5" s="63"/>
      <c r="S5" s="63"/>
      <c r="T5" s="63"/>
      <c r="U5" s="63"/>
      <c r="V5" s="63"/>
      <c r="W5" s="63"/>
      <c r="X5" s="63"/>
      <c r="Y5" s="63"/>
      <c r="Z5" s="63"/>
      <c r="AA5" s="63"/>
      <c r="AB5" s="63"/>
      <c r="AC5" s="63"/>
      <c r="AD5" s="63"/>
      <c r="AE5" s="63"/>
      <c r="AF5" s="26"/>
      <c r="AG5" s="121"/>
    </row>
    <row r="6" spans="1:33" ht="9" customHeight="1">
      <c r="B6" s="58"/>
      <c r="C6" s="58"/>
      <c r="D6" s="58"/>
      <c r="E6" s="58"/>
      <c r="F6" s="58"/>
      <c r="G6" s="58"/>
      <c r="H6" s="58"/>
      <c r="I6" s="58"/>
      <c r="J6" s="58"/>
      <c r="K6" s="58"/>
      <c r="L6" s="58"/>
      <c r="M6" s="58"/>
      <c r="N6" s="58"/>
      <c r="O6" s="58"/>
      <c r="P6" s="58"/>
      <c r="Q6" s="58"/>
      <c r="R6" s="58"/>
      <c r="S6" s="121"/>
      <c r="X6" s="58"/>
      <c r="Y6" s="121"/>
    </row>
    <row r="7" spans="1:33" ht="15" customHeight="1">
      <c r="B7" s="58"/>
      <c r="C7" s="303" t="s">
        <v>238</v>
      </c>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5"/>
      <c r="AF7"/>
    </row>
    <row r="8" spans="1:33" ht="15" customHeight="1">
      <c r="B8" s="58"/>
      <c r="C8" s="306"/>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8"/>
      <c r="AF8"/>
    </row>
    <row r="9" spans="1:33" ht="11.25" customHeight="1">
      <c r="B9" s="58"/>
      <c r="C9" s="58"/>
      <c r="D9" s="58"/>
      <c r="E9" s="58"/>
      <c r="F9" s="123"/>
      <c r="G9" s="58"/>
      <c r="H9" s="58"/>
      <c r="I9" s="58"/>
      <c r="J9" s="58"/>
      <c r="K9" s="58"/>
      <c r="L9" s="58"/>
      <c r="M9" s="58"/>
      <c r="N9" s="58"/>
      <c r="O9" s="58"/>
      <c r="P9" s="58"/>
      <c r="Q9" s="58"/>
      <c r="R9" s="58"/>
      <c r="S9" s="58"/>
      <c r="X9" s="58"/>
      <c r="Y9" s="58"/>
    </row>
    <row r="10" spans="1:33" ht="24" customHeight="1">
      <c r="B10" s="324" t="s">
        <v>34</v>
      </c>
      <c r="C10" s="325"/>
      <c r="D10" s="326"/>
      <c r="E10" s="327">
        <f>'１'!F12</f>
        <v>0</v>
      </c>
      <c r="F10" s="328"/>
      <c r="G10" s="328"/>
      <c r="H10" s="328"/>
      <c r="I10" s="328"/>
      <c r="J10" s="328"/>
      <c r="K10" s="328"/>
      <c r="L10" s="328"/>
      <c r="M10" s="328"/>
      <c r="N10" s="328"/>
      <c r="O10" s="329"/>
      <c r="P10" s="124"/>
      <c r="Q10" s="125" t="s">
        <v>60</v>
      </c>
      <c r="R10" s="125"/>
      <c r="S10" s="58"/>
      <c r="X10" s="125"/>
      <c r="Y10" s="58"/>
      <c r="AD10" s="126"/>
    </row>
    <row r="11" spans="1:33" ht="9" customHeight="1">
      <c r="B11" s="63"/>
      <c r="C11" s="63"/>
      <c r="D11" s="63"/>
      <c r="E11" s="58"/>
      <c r="F11" s="123"/>
      <c r="G11" s="58"/>
      <c r="H11" s="58"/>
      <c r="I11" s="58"/>
      <c r="J11" s="58"/>
      <c r="K11" s="58"/>
      <c r="L11" s="58"/>
      <c r="M11" s="58"/>
      <c r="N11" s="58"/>
      <c r="O11" s="58"/>
      <c r="P11" s="58"/>
      <c r="Q11" s="58"/>
      <c r="R11" s="58"/>
      <c r="S11" s="58"/>
      <c r="X11" s="58"/>
      <c r="Y11" s="58"/>
    </row>
    <row r="12" spans="1:33" ht="10.5" customHeight="1">
      <c r="B12" s="58"/>
      <c r="C12" s="58"/>
      <c r="D12" s="58"/>
      <c r="E12" s="58"/>
      <c r="F12" s="123"/>
      <c r="G12" s="58"/>
      <c r="H12" s="58"/>
      <c r="I12" s="58"/>
      <c r="J12" s="58"/>
      <c r="K12" s="58"/>
      <c r="L12" s="58"/>
      <c r="M12" s="58"/>
      <c r="N12" s="58"/>
      <c r="O12" s="58"/>
      <c r="P12" s="58"/>
      <c r="Q12" s="58"/>
      <c r="R12" s="58"/>
      <c r="S12" s="58"/>
      <c r="X12" s="58"/>
      <c r="Y12" s="58"/>
    </row>
    <row r="13" spans="1:33" ht="15" customHeight="1">
      <c r="B13" s="315"/>
      <c r="C13" s="349"/>
      <c r="D13" s="349"/>
      <c r="E13" s="349"/>
      <c r="F13" s="349"/>
      <c r="G13" s="349"/>
      <c r="H13" s="349"/>
      <c r="I13" s="349"/>
      <c r="J13" s="349"/>
      <c r="K13" s="350"/>
      <c r="L13" s="319" t="s">
        <v>11</v>
      </c>
      <c r="M13" s="330"/>
      <c r="N13" s="330"/>
      <c r="O13" s="330"/>
      <c r="P13" s="330"/>
      <c r="Q13" s="330"/>
      <c r="R13" s="330"/>
      <c r="S13" s="330"/>
      <c r="T13" s="331"/>
      <c r="U13" s="330" t="s">
        <v>57</v>
      </c>
      <c r="V13" s="330"/>
      <c r="W13" s="330"/>
      <c r="X13" s="330"/>
      <c r="Y13" s="330"/>
      <c r="Z13" s="330"/>
      <c r="AA13" s="330"/>
      <c r="AB13" s="330"/>
      <c r="AC13" s="331"/>
      <c r="AD13" s="319" t="s">
        <v>30</v>
      </c>
      <c r="AE13" s="295"/>
      <c r="AF13" s="296"/>
    </row>
    <row r="14" spans="1:33" ht="22.5" customHeight="1">
      <c r="B14" s="351"/>
      <c r="C14" s="352"/>
      <c r="D14" s="352"/>
      <c r="E14" s="352"/>
      <c r="F14" s="352"/>
      <c r="G14" s="352"/>
      <c r="H14" s="352"/>
      <c r="I14" s="352"/>
      <c r="J14" s="352"/>
      <c r="K14" s="353"/>
      <c r="L14" s="309" t="s">
        <v>208</v>
      </c>
      <c r="M14" s="310"/>
      <c r="N14" s="311"/>
      <c r="O14" s="309" t="s">
        <v>209</v>
      </c>
      <c r="P14" s="310"/>
      <c r="Q14" s="311"/>
      <c r="R14" s="309" t="s">
        <v>71</v>
      </c>
      <c r="S14" s="310"/>
      <c r="T14" s="311"/>
      <c r="U14" s="309" t="s">
        <v>208</v>
      </c>
      <c r="V14" s="310"/>
      <c r="W14" s="311"/>
      <c r="X14" s="309" t="s">
        <v>209</v>
      </c>
      <c r="Y14" s="310"/>
      <c r="Z14" s="311"/>
      <c r="AA14" s="309" t="s">
        <v>71</v>
      </c>
      <c r="AB14" s="310"/>
      <c r="AC14" s="311"/>
      <c r="AD14" s="312" t="s">
        <v>72</v>
      </c>
      <c r="AE14" s="347"/>
      <c r="AF14" s="348"/>
    </row>
    <row r="15" spans="1:33" ht="18" customHeight="1">
      <c r="B15" s="127" t="s">
        <v>121</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5"/>
    </row>
    <row r="16" spans="1:33" ht="18" customHeight="1">
      <c r="B16" s="322" t="s">
        <v>122</v>
      </c>
      <c r="C16" s="323"/>
      <c r="D16" s="323"/>
      <c r="E16" s="323"/>
      <c r="F16" s="323"/>
      <c r="G16" s="323"/>
      <c r="H16" s="323"/>
      <c r="I16" s="323"/>
      <c r="J16" s="323"/>
      <c r="K16" s="343"/>
      <c r="L16" s="275"/>
      <c r="M16" s="334"/>
      <c r="N16" s="191"/>
      <c r="O16" s="278"/>
      <c r="P16" s="279"/>
      <c r="Q16" s="280"/>
      <c r="R16" s="275"/>
      <c r="S16" s="334"/>
      <c r="T16" s="191"/>
      <c r="U16" s="281"/>
      <c r="V16" s="334"/>
      <c r="W16" s="191"/>
      <c r="X16" s="278"/>
      <c r="Y16" s="279"/>
      <c r="Z16" s="280"/>
      <c r="AA16" s="281"/>
      <c r="AB16" s="334"/>
      <c r="AC16" s="191"/>
      <c r="AD16" s="319">
        <f>L16+U16*2</f>
        <v>0</v>
      </c>
      <c r="AE16" s="295"/>
      <c r="AF16" s="296"/>
    </row>
    <row r="17" spans="1:32" s="19" customFormat="1" ht="18" customHeight="1">
      <c r="A17" s="21"/>
      <c r="B17" s="389" t="s">
        <v>123</v>
      </c>
      <c r="C17" s="390"/>
      <c r="D17" s="390"/>
      <c r="E17" s="390"/>
      <c r="F17" s="390"/>
      <c r="G17" s="390"/>
      <c r="H17" s="390"/>
      <c r="I17" s="390"/>
      <c r="J17" s="390"/>
      <c r="K17" s="391"/>
      <c r="L17" s="275"/>
      <c r="M17" s="337"/>
      <c r="N17" s="338"/>
      <c r="O17" s="278"/>
      <c r="P17" s="279"/>
      <c r="Q17" s="280"/>
      <c r="R17" s="275"/>
      <c r="S17" s="337"/>
      <c r="T17" s="338"/>
      <c r="U17" s="281"/>
      <c r="V17" s="337"/>
      <c r="W17" s="338"/>
      <c r="X17" s="278"/>
      <c r="Y17" s="279"/>
      <c r="Z17" s="280"/>
      <c r="AA17" s="281"/>
      <c r="AB17" s="337"/>
      <c r="AC17" s="338"/>
      <c r="AD17" s="319">
        <f t="shared" ref="AD17:AD19" si="0">L17+U17*2</f>
        <v>0</v>
      </c>
      <c r="AE17" s="295"/>
      <c r="AF17" s="296"/>
    </row>
    <row r="18" spans="1:32" ht="18" customHeight="1">
      <c r="B18" s="322" t="s">
        <v>277</v>
      </c>
      <c r="C18" s="323"/>
      <c r="D18" s="323"/>
      <c r="E18" s="323"/>
      <c r="F18" s="323"/>
      <c r="G18" s="323"/>
      <c r="H18" s="323"/>
      <c r="I18" s="323"/>
      <c r="J18" s="323"/>
      <c r="K18" s="343"/>
      <c r="L18" s="275"/>
      <c r="M18" s="334"/>
      <c r="N18" s="191"/>
      <c r="O18" s="278"/>
      <c r="P18" s="279"/>
      <c r="Q18" s="280"/>
      <c r="R18" s="275"/>
      <c r="S18" s="334"/>
      <c r="T18" s="191"/>
      <c r="U18" s="281"/>
      <c r="V18" s="334"/>
      <c r="W18" s="191"/>
      <c r="X18" s="278"/>
      <c r="Y18" s="279"/>
      <c r="Z18" s="280"/>
      <c r="AA18" s="281"/>
      <c r="AB18" s="334"/>
      <c r="AC18" s="191"/>
      <c r="AD18" s="319">
        <f t="shared" si="0"/>
        <v>0</v>
      </c>
      <c r="AE18" s="295"/>
      <c r="AF18" s="296"/>
    </row>
    <row r="19" spans="1:32" ht="18" customHeight="1">
      <c r="B19" s="292" t="s">
        <v>278</v>
      </c>
      <c r="C19" s="293"/>
      <c r="D19" s="293"/>
      <c r="E19" s="293"/>
      <c r="F19" s="293"/>
      <c r="G19" s="293"/>
      <c r="H19" s="293"/>
      <c r="I19" s="293"/>
      <c r="J19" s="293"/>
      <c r="K19" s="392"/>
      <c r="L19" s="275"/>
      <c r="M19" s="334"/>
      <c r="N19" s="191"/>
      <c r="O19" s="278"/>
      <c r="P19" s="279"/>
      <c r="Q19" s="280"/>
      <c r="R19" s="275"/>
      <c r="S19" s="334"/>
      <c r="T19" s="191"/>
      <c r="U19" s="281"/>
      <c r="V19" s="334"/>
      <c r="W19" s="191"/>
      <c r="X19" s="278"/>
      <c r="Y19" s="279"/>
      <c r="Z19" s="280"/>
      <c r="AA19" s="281"/>
      <c r="AB19" s="334"/>
      <c r="AC19" s="191"/>
      <c r="AD19" s="319">
        <f t="shared" si="0"/>
        <v>0</v>
      </c>
      <c r="AE19" s="295"/>
      <c r="AF19" s="296"/>
    </row>
    <row r="20" spans="1:32" ht="18" customHeight="1">
      <c r="B20" s="127" t="s">
        <v>124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5"/>
    </row>
    <row r="21" spans="1:32" ht="18" customHeight="1">
      <c r="B21" s="322" t="s">
        <v>125</v>
      </c>
      <c r="C21" s="388"/>
      <c r="D21" s="388"/>
      <c r="E21" s="388"/>
      <c r="F21" s="388"/>
      <c r="G21" s="388"/>
      <c r="H21" s="341"/>
      <c r="I21" s="341"/>
      <c r="J21" s="139"/>
      <c r="K21" s="136"/>
      <c r="L21" s="275"/>
      <c r="M21" s="334"/>
      <c r="N21" s="191"/>
      <c r="O21" s="278"/>
      <c r="P21" s="279"/>
      <c r="Q21" s="280"/>
      <c r="R21" s="275"/>
      <c r="S21" s="334"/>
      <c r="T21" s="191"/>
      <c r="U21" s="281"/>
      <c r="V21" s="334"/>
      <c r="W21" s="191"/>
      <c r="X21" s="278"/>
      <c r="Y21" s="279"/>
      <c r="Z21" s="280"/>
      <c r="AA21" s="281"/>
      <c r="AB21" s="334"/>
      <c r="AC21" s="191"/>
      <c r="AD21" s="319">
        <f>L21+U21*2</f>
        <v>0</v>
      </c>
      <c r="AE21" s="295"/>
      <c r="AF21" s="296"/>
    </row>
    <row r="22" spans="1:32" ht="18" customHeight="1">
      <c r="B22" s="127" t="s">
        <v>126</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5"/>
    </row>
    <row r="23" spans="1:32" ht="18" customHeight="1">
      <c r="B23" s="322" t="s">
        <v>127</v>
      </c>
      <c r="C23" s="388"/>
      <c r="D23" s="388"/>
      <c r="E23" s="388"/>
      <c r="F23" s="388"/>
      <c r="G23" s="388"/>
      <c r="H23" s="341"/>
      <c r="I23" s="341"/>
      <c r="J23" s="133"/>
      <c r="K23" s="149"/>
      <c r="L23" s="275"/>
      <c r="M23" s="334"/>
      <c r="N23" s="191"/>
      <c r="O23" s="278"/>
      <c r="P23" s="279"/>
      <c r="Q23" s="280"/>
      <c r="R23" s="275"/>
      <c r="S23" s="334"/>
      <c r="T23" s="191"/>
      <c r="U23" s="281"/>
      <c r="V23" s="334"/>
      <c r="W23" s="191"/>
      <c r="X23" s="278"/>
      <c r="Y23" s="279"/>
      <c r="Z23" s="280"/>
      <c r="AA23" s="281"/>
      <c r="AB23" s="334"/>
      <c r="AC23" s="191"/>
      <c r="AD23" s="319">
        <f t="shared" ref="AD23:AD27" si="1">L23+U23*2</f>
        <v>0</v>
      </c>
      <c r="AE23" s="295"/>
      <c r="AF23" s="296"/>
    </row>
    <row r="24" spans="1:32" ht="18" customHeight="1">
      <c r="B24" s="322" t="s">
        <v>128</v>
      </c>
      <c r="C24" s="388"/>
      <c r="D24" s="388"/>
      <c r="E24" s="388"/>
      <c r="F24" s="388"/>
      <c r="G24" s="388"/>
      <c r="H24" s="341"/>
      <c r="I24" s="341"/>
      <c r="J24" s="133"/>
      <c r="K24" s="149"/>
      <c r="L24" s="275"/>
      <c r="M24" s="334"/>
      <c r="N24" s="191"/>
      <c r="O24" s="278"/>
      <c r="P24" s="279"/>
      <c r="Q24" s="280"/>
      <c r="R24" s="275"/>
      <c r="S24" s="334"/>
      <c r="T24" s="191"/>
      <c r="U24" s="281"/>
      <c r="V24" s="334"/>
      <c r="W24" s="191"/>
      <c r="X24" s="278"/>
      <c r="Y24" s="279"/>
      <c r="Z24" s="280"/>
      <c r="AA24" s="281"/>
      <c r="AB24" s="334"/>
      <c r="AC24" s="191"/>
      <c r="AD24" s="319">
        <f t="shared" si="1"/>
        <v>0</v>
      </c>
      <c r="AE24" s="295"/>
      <c r="AF24" s="296"/>
    </row>
    <row r="25" spans="1:32" ht="11.25" customHeight="1">
      <c r="B25" s="364" t="s">
        <v>129</v>
      </c>
      <c r="C25" s="365"/>
      <c r="D25" s="365"/>
      <c r="E25" s="365"/>
      <c r="F25" s="365"/>
      <c r="G25" s="365"/>
      <c r="H25" s="366"/>
      <c r="I25" s="366"/>
      <c r="J25" s="150"/>
      <c r="K25" s="151"/>
      <c r="L25" s="297"/>
      <c r="M25" s="298"/>
      <c r="N25" s="299"/>
      <c r="O25" s="370"/>
      <c r="P25" s="371"/>
      <c r="Q25" s="372"/>
      <c r="R25" s="297"/>
      <c r="S25" s="298"/>
      <c r="T25" s="299"/>
      <c r="U25" s="376"/>
      <c r="V25" s="377"/>
      <c r="W25" s="378"/>
      <c r="X25" s="370"/>
      <c r="Y25" s="371"/>
      <c r="Z25" s="372"/>
      <c r="AA25" s="376"/>
      <c r="AB25" s="377"/>
      <c r="AC25" s="378"/>
      <c r="AD25" s="382">
        <f t="shared" si="1"/>
        <v>0</v>
      </c>
      <c r="AE25" s="383"/>
      <c r="AF25" s="384"/>
    </row>
    <row r="26" spans="1:32" ht="9.75" customHeight="1">
      <c r="B26" s="358" t="s">
        <v>130</v>
      </c>
      <c r="C26" s="359"/>
      <c r="D26" s="359"/>
      <c r="E26" s="359"/>
      <c r="F26" s="359"/>
      <c r="G26" s="359"/>
      <c r="H26" s="359"/>
      <c r="I26" s="359"/>
      <c r="J26" s="359"/>
      <c r="K26" s="360"/>
      <c r="L26" s="367"/>
      <c r="M26" s="368"/>
      <c r="N26" s="369"/>
      <c r="O26" s="373"/>
      <c r="P26" s="374"/>
      <c r="Q26" s="375"/>
      <c r="R26" s="367"/>
      <c r="S26" s="368"/>
      <c r="T26" s="369"/>
      <c r="U26" s="379"/>
      <c r="V26" s="380"/>
      <c r="W26" s="381"/>
      <c r="X26" s="373"/>
      <c r="Y26" s="374"/>
      <c r="Z26" s="375"/>
      <c r="AA26" s="379"/>
      <c r="AB26" s="380"/>
      <c r="AC26" s="381"/>
      <c r="AD26" s="385">
        <f t="shared" si="1"/>
        <v>0</v>
      </c>
      <c r="AE26" s="386"/>
      <c r="AF26" s="387"/>
    </row>
    <row r="27" spans="1:32" ht="18" customHeight="1">
      <c r="B27" s="394" t="s">
        <v>131</v>
      </c>
      <c r="C27" s="395"/>
      <c r="D27" s="395"/>
      <c r="E27" s="395"/>
      <c r="F27" s="395"/>
      <c r="G27" s="395"/>
      <c r="H27" s="395"/>
      <c r="I27" s="395"/>
      <c r="J27" s="395"/>
      <c r="K27" s="396"/>
      <c r="L27" s="275"/>
      <c r="M27" s="335"/>
      <c r="N27" s="336"/>
      <c r="O27" s="278"/>
      <c r="P27" s="279"/>
      <c r="Q27" s="280"/>
      <c r="R27" s="275"/>
      <c r="S27" s="334"/>
      <c r="T27" s="191"/>
      <c r="U27" s="281"/>
      <c r="V27" s="334"/>
      <c r="W27" s="191"/>
      <c r="X27" s="278"/>
      <c r="Y27" s="279"/>
      <c r="Z27" s="280"/>
      <c r="AA27" s="281"/>
      <c r="AB27" s="334"/>
      <c r="AC27" s="191"/>
      <c r="AD27" s="319">
        <f t="shared" si="1"/>
        <v>0</v>
      </c>
      <c r="AE27" s="295"/>
      <c r="AF27" s="296"/>
    </row>
    <row r="28" spans="1:32" ht="18" customHeight="1">
      <c r="B28" s="134"/>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7"/>
    </row>
    <row r="29" spans="1:32" ht="18" customHeight="1">
      <c r="B29" s="128" t="s">
        <v>176</v>
      </c>
      <c r="C29" s="82"/>
      <c r="D29" s="82"/>
      <c r="E29" s="82"/>
      <c r="F29" s="82"/>
      <c r="G29" s="82"/>
      <c r="H29" s="82"/>
      <c r="I29" s="82"/>
      <c r="J29" s="82" t="s">
        <v>223</v>
      </c>
      <c r="K29" s="82"/>
      <c r="L29" s="82"/>
      <c r="M29" s="82"/>
      <c r="N29" s="82"/>
      <c r="O29" s="82"/>
      <c r="P29" s="82"/>
      <c r="Q29" s="82"/>
      <c r="R29" s="82"/>
      <c r="S29" s="82"/>
      <c r="T29" s="82"/>
      <c r="U29" s="82"/>
      <c r="V29" s="82"/>
      <c r="W29" s="82"/>
      <c r="X29" s="82"/>
      <c r="Y29" s="82"/>
      <c r="Z29" s="82"/>
      <c r="AA29" s="82"/>
      <c r="AB29" s="82"/>
      <c r="AC29" s="82"/>
      <c r="AD29" s="82"/>
      <c r="AE29" s="82"/>
      <c r="AF29" s="83"/>
    </row>
    <row r="30" spans="1:32" ht="18" customHeight="1">
      <c r="B30" s="292" t="s">
        <v>204</v>
      </c>
      <c r="C30" s="293"/>
      <c r="D30" s="293"/>
      <c r="E30" s="293"/>
      <c r="F30" s="293"/>
      <c r="G30" s="293"/>
      <c r="H30" s="293"/>
      <c r="I30" s="293"/>
      <c r="J30" s="131"/>
      <c r="K30" s="149"/>
      <c r="L30" s="275"/>
      <c r="M30" s="335"/>
      <c r="N30" s="336"/>
      <c r="O30" s="361">
        <f>L30</f>
        <v>0</v>
      </c>
      <c r="P30" s="362"/>
      <c r="Q30" s="363"/>
      <c r="R30" s="275"/>
      <c r="S30" s="335"/>
      <c r="T30" s="336"/>
      <c r="U30" s="275"/>
      <c r="V30" s="335"/>
      <c r="W30" s="336"/>
      <c r="X30" s="278"/>
      <c r="Y30" s="279"/>
      <c r="Z30" s="280"/>
      <c r="AA30" s="275"/>
      <c r="AB30" s="335"/>
      <c r="AC30" s="336"/>
      <c r="AD30" s="319">
        <f>(L30*1.4)+(U30*2)</f>
        <v>0</v>
      </c>
      <c r="AE30" s="330"/>
      <c r="AF30" s="331"/>
    </row>
    <row r="31" spans="1:32" ht="18" customHeight="1">
      <c r="B31" s="292" t="s">
        <v>205</v>
      </c>
      <c r="C31" s="293"/>
      <c r="D31" s="293"/>
      <c r="E31" s="293"/>
      <c r="F31" s="293"/>
      <c r="G31" s="293"/>
      <c r="H31" s="293"/>
      <c r="I31" s="293"/>
      <c r="J31" s="131"/>
      <c r="K31" s="149"/>
      <c r="L31" s="275"/>
      <c r="M31" s="335"/>
      <c r="N31" s="336"/>
      <c r="O31" s="319">
        <f>L31</f>
        <v>0</v>
      </c>
      <c r="P31" s="330"/>
      <c r="Q31" s="331"/>
      <c r="R31" s="275"/>
      <c r="S31" s="335"/>
      <c r="T31" s="336"/>
      <c r="U31" s="275"/>
      <c r="V31" s="335"/>
      <c r="W31" s="336"/>
      <c r="X31" s="278"/>
      <c r="Y31" s="279"/>
      <c r="Z31" s="280"/>
      <c r="AA31" s="275"/>
      <c r="AB31" s="335"/>
      <c r="AC31" s="336"/>
      <c r="AD31" s="319">
        <f t="shared" ref="AD31:AD35" si="2">(L31*1.4)+(U31*2)</f>
        <v>0</v>
      </c>
      <c r="AE31" s="330"/>
      <c r="AF31" s="331"/>
    </row>
    <row r="32" spans="1:32" ht="18" customHeight="1">
      <c r="B32" s="322" t="s">
        <v>206</v>
      </c>
      <c r="C32" s="323"/>
      <c r="D32" s="323"/>
      <c r="E32" s="323"/>
      <c r="F32" s="323"/>
      <c r="G32" s="323"/>
      <c r="H32" s="323"/>
      <c r="I32" s="323"/>
      <c r="J32" s="323"/>
      <c r="K32" s="343"/>
      <c r="L32" s="275"/>
      <c r="M32" s="335"/>
      <c r="N32" s="336"/>
      <c r="O32" s="319">
        <f t="shared" ref="O32:O35" si="3">L32</f>
        <v>0</v>
      </c>
      <c r="P32" s="330"/>
      <c r="Q32" s="331"/>
      <c r="R32" s="275"/>
      <c r="S32" s="335"/>
      <c r="T32" s="336"/>
      <c r="U32" s="275"/>
      <c r="V32" s="335"/>
      <c r="W32" s="336"/>
      <c r="X32" s="278"/>
      <c r="Y32" s="279"/>
      <c r="Z32" s="280"/>
      <c r="AA32" s="275"/>
      <c r="AB32" s="335"/>
      <c r="AC32" s="336"/>
      <c r="AD32" s="319">
        <f t="shared" si="2"/>
        <v>0</v>
      </c>
      <c r="AE32" s="330"/>
      <c r="AF32" s="331"/>
    </row>
    <row r="33" spans="2:35" ht="18" customHeight="1">
      <c r="B33" s="292" t="s">
        <v>207</v>
      </c>
      <c r="C33" s="293"/>
      <c r="D33" s="293"/>
      <c r="E33" s="293"/>
      <c r="F33" s="293"/>
      <c r="G33" s="293"/>
      <c r="H33" s="293"/>
      <c r="I33" s="293"/>
      <c r="J33" s="131"/>
      <c r="K33" s="149"/>
      <c r="L33" s="275"/>
      <c r="M33" s="335"/>
      <c r="N33" s="336"/>
      <c r="O33" s="319">
        <f t="shared" si="3"/>
        <v>0</v>
      </c>
      <c r="P33" s="330"/>
      <c r="Q33" s="331"/>
      <c r="R33" s="275"/>
      <c r="S33" s="335"/>
      <c r="T33" s="336"/>
      <c r="U33" s="275"/>
      <c r="V33" s="335"/>
      <c r="W33" s="336"/>
      <c r="X33" s="278"/>
      <c r="Y33" s="279"/>
      <c r="Z33" s="280"/>
      <c r="AA33" s="275"/>
      <c r="AB33" s="335"/>
      <c r="AC33" s="336"/>
      <c r="AD33" s="319">
        <f t="shared" si="2"/>
        <v>0</v>
      </c>
      <c r="AE33" s="330"/>
      <c r="AF33" s="331"/>
    </row>
    <row r="34" spans="2:35" ht="18" customHeight="1">
      <c r="B34" s="322" t="s">
        <v>203</v>
      </c>
      <c r="C34" s="323"/>
      <c r="D34" s="323"/>
      <c r="E34" s="323"/>
      <c r="F34" s="323"/>
      <c r="G34" s="323"/>
      <c r="H34" s="323"/>
      <c r="I34" s="323"/>
      <c r="J34" s="323"/>
      <c r="K34" s="343"/>
      <c r="L34" s="275"/>
      <c r="M34" s="335"/>
      <c r="N34" s="336"/>
      <c r="O34" s="319">
        <f t="shared" si="3"/>
        <v>0</v>
      </c>
      <c r="P34" s="330"/>
      <c r="Q34" s="331"/>
      <c r="R34" s="275"/>
      <c r="S34" s="335"/>
      <c r="T34" s="336"/>
      <c r="U34" s="275"/>
      <c r="V34" s="335"/>
      <c r="W34" s="336"/>
      <c r="X34" s="278"/>
      <c r="Y34" s="279"/>
      <c r="Z34" s="280"/>
      <c r="AA34" s="275"/>
      <c r="AB34" s="335"/>
      <c r="AC34" s="336"/>
      <c r="AD34" s="319">
        <f t="shared" si="2"/>
        <v>0</v>
      </c>
      <c r="AE34" s="330"/>
      <c r="AF34" s="331"/>
    </row>
    <row r="35" spans="2:35" ht="18" customHeight="1">
      <c r="B35" s="322" t="s">
        <v>202</v>
      </c>
      <c r="C35" s="323"/>
      <c r="D35" s="323"/>
      <c r="E35" s="323"/>
      <c r="F35" s="323"/>
      <c r="G35" s="323"/>
      <c r="H35" s="323"/>
      <c r="I35" s="323"/>
      <c r="J35" s="323"/>
      <c r="K35" s="343"/>
      <c r="L35" s="275"/>
      <c r="M35" s="335"/>
      <c r="N35" s="336"/>
      <c r="O35" s="319">
        <f t="shared" si="3"/>
        <v>0</v>
      </c>
      <c r="P35" s="330"/>
      <c r="Q35" s="331"/>
      <c r="R35" s="275"/>
      <c r="S35" s="335"/>
      <c r="T35" s="336"/>
      <c r="U35" s="275"/>
      <c r="V35" s="335"/>
      <c r="W35" s="336"/>
      <c r="X35" s="278"/>
      <c r="Y35" s="279"/>
      <c r="Z35" s="280"/>
      <c r="AA35" s="275"/>
      <c r="AB35" s="335"/>
      <c r="AC35" s="336"/>
      <c r="AD35" s="319">
        <f t="shared" si="2"/>
        <v>0</v>
      </c>
      <c r="AE35" s="330"/>
      <c r="AF35" s="331"/>
    </row>
    <row r="36" spans="2:35" ht="18" customHeight="1">
      <c r="B36" s="354" t="s">
        <v>95</v>
      </c>
      <c r="C36" s="355"/>
      <c r="D36" s="355"/>
      <c r="E36" s="355"/>
      <c r="F36" s="355"/>
      <c r="G36" s="355"/>
      <c r="H36" s="356"/>
      <c r="I36" s="356"/>
      <c r="J36" s="356"/>
      <c r="K36" s="357"/>
      <c r="L36" s="319">
        <f>SUM(更新１難易度B術者総数その１,更新１難易度B術者総数その２)</f>
        <v>0</v>
      </c>
      <c r="M36" s="244"/>
      <c r="N36" s="245"/>
      <c r="O36" s="319">
        <f>SUM(更新１難易度B術者16歳未満その１,更新１難易度B術者16歳未満その２)</f>
        <v>0</v>
      </c>
      <c r="P36" s="244"/>
      <c r="Q36" s="245"/>
      <c r="R36" s="319"/>
      <c r="S36" s="244"/>
      <c r="T36" s="245"/>
      <c r="U36" s="243">
        <f>SUM(更新１難易度B助手総数その１,更新１難易度B助手総数その２)</f>
        <v>0</v>
      </c>
      <c r="V36" s="244"/>
      <c r="W36" s="245"/>
      <c r="X36" s="319">
        <f>SUM(更新１難易度B助手16歳未満その１,更新１難易度B助手16歳未満その２)</f>
        <v>0</v>
      </c>
      <c r="Y36" s="244"/>
      <c r="Z36" s="245"/>
      <c r="AA36" s="243"/>
      <c r="AB36" s="244"/>
      <c r="AC36" s="245"/>
      <c r="AD36" s="319">
        <f>SUM(更新１難易度B合計件数その１,更新１難易度B合計件数その２)</f>
        <v>0</v>
      </c>
      <c r="AE36" s="295"/>
      <c r="AF36" s="296"/>
      <c r="AG36"/>
      <c r="AH36"/>
      <c r="AI36"/>
    </row>
    <row r="37" spans="2:35" ht="15" customHeight="1">
      <c r="R37" s="393"/>
      <c r="S37" s="393"/>
      <c r="T37" s="393"/>
      <c r="U37" s="393"/>
      <c r="V37" s="19"/>
      <c r="W37" s="19"/>
      <c r="X37" s="19"/>
      <c r="Y37" s="19"/>
      <c r="AA37" s="393"/>
      <c r="AB37" s="393"/>
      <c r="AC37" s="393"/>
      <c r="AD37" s="393"/>
      <c r="AG37"/>
      <c r="AH37"/>
      <c r="AI37"/>
    </row>
  </sheetData>
  <sheetProtection algorithmName="SHA-512" hashValue="dFRf1ho7dCs7B0KcMpIZg0ofIs1i4+F7VdsL8XuIZbihSYGFHzc3r40NUh4A6L3sRYhLWoLFT47dqnzeEtKERA==" saltValue="fojUcBk7FjVYzG4AtrRGOw==" spinCount="100000" sheet="1" objects="1" scenarios="1"/>
  <mergeCells count="145">
    <mergeCell ref="C7:AE8"/>
    <mergeCell ref="AD30:AF30"/>
    <mergeCell ref="AD31:AF31"/>
    <mergeCell ref="AD32:AF32"/>
    <mergeCell ref="AD33:AF33"/>
    <mergeCell ref="AD34:AF34"/>
    <mergeCell ref="AD35:AF35"/>
    <mergeCell ref="L35:N35"/>
    <mergeCell ref="O35:Q35"/>
    <mergeCell ref="R35:T35"/>
    <mergeCell ref="U35:W35"/>
    <mergeCell ref="X35:Z35"/>
    <mergeCell ref="AA35:AC35"/>
    <mergeCell ref="R33:T33"/>
    <mergeCell ref="U33:W33"/>
    <mergeCell ref="X33:Z33"/>
    <mergeCell ref="AA33:AC33"/>
    <mergeCell ref="L34:N34"/>
    <mergeCell ref="R32:T32"/>
    <mergeCell ref="U32:W32"/>
    <mergeCell ref="X32:Z32"/>
    <mergeCell ref="AA32:AC32"/>
    <mergeCell ref="L33:N33"/>
    <mergeCell ref="L14:N14"/>
    <mergeCell ref="R37:U37"/>
    <mergeCell ref="AA37:AD37"/>
    <mergeCell ref="B27:K27"/>
    <mergeCell ref="E10:O10"/>
    <mergeCell ref="B10:D10"/>
    <mergeCell ref="L13:T13"/>
    <mergeCell ref="U13:AC13"/>
    <mergeCell ref="AA14:AC14"/>
    <mergeCell ref="B16:K16"/>
    <mergeCell ref="L16:N16"/>
    <mergeCell ref="O16:Q16"/>
    <mergeCell ref="R16:T16"/>
    <mergeCell ref="U16:W16"/>
    <mergeCell ref="X16:Z16"/>
    <mergeCell ref="AA16:AC16"/>
    <mergeCell ref="AD14:AF14"/>
    <mergeCell ref="B13:K14"/>
    <mergeCell ref="AD13:AF13"/>
    <mergeCell ref="O14:Q14"/>
    <mergeCell ref="R14:T14"/>
    <mergeCell ref="U14:W14"/>
    <mergeCell ref="X14:Z14"/>
    <mergeCell ref="O33:Q33"/>
    <mergeCell ref="AA18:AC18"/>
    <mergeCell ref="L31:N31"/>
    <mergeCell ref="O31:Q31"/>
    <mergeCell ref="AA21:AC21"/>
    <mergeCell ref="B24:I24"/>
    <mergeCell ref="L24:N24"/>
    <mergeCell ref="O24:Q24"/>
    <mergeCell ref="AD16:AF16"/>
    <mergeCell ref="B17:K17"/>
    <mergeCell ref="L17:N17"/>
    <mergeCell ref="O17:Q17"/>
    <mergeCell ref="R17:T17"/>
    <mergeCell ref="U17:W17"/>
    <mergeCell ref="X17:Z17"/>
    <mergeCell ref="AA17:AC17"/>
    <mergeCell ref="AD17:AF17"/>
    <mergeCell ref="AD18:AF18"/>
    <mergeCell ref="B19:K19"/>
    <mergeCell ref="L19:N19"/>
    <mergeCell ref="O19:Q19"/>
    <mergeCell ref="R19:T19"/>
    <mergeCell ref="U19:W19"/>
    <mergeCell ref="X19:Z19"/>
    <mergeCell ref="AA19:AC19"/>
    <mergeCell ref="B21:I21"/>
    <mergeCell ref="B18:K18"/>
    <mergeCell ref="L18:N18"/>
    <mergeCell ref="O18:Q18"/>
    <mergeCell ref="R18:T18"/>
    <mergeCell ref="U18:W18"/>
    <mergeCell ref="X18:Z18"/>
    <mergeCell ref="AD19:AF19"/>
    <mergeCell ref="AD21:AF21"/>
    <mergeCell ref="B23:I23"/>
    <mergeCell ref="L23:N23"/>
    <mergeCell ref="O23:Q23"/>
    <mergeCell ref="R23:T23"/>
    <mergeCell ref="U23:W23"/>
    <mergeCell ref="X23:Z23"/>
    <mergeCell ref="AA23:AC23"/>
    <mergeCell ref="AD23:AF23"/>
    <mergeCell ref="L21:N21"/>
    <mergeCell ref="O21:Q21"/>
    <mergeCell ref="R21:T21"/>
    <mergeCell ref="U21:W21"/>
    <mergeCell ref="X21:Z21"/>
    <mergeCell ref="AA24:AC24"/>
    <mergeCell ref="AD24:AF24"/>
    <mergeCell ref="B25:I25"/>
    <mergeCell ref="L25:N26"/>
    <mergeCell ref="O25:Q26"/>
    <mergeCell ref="R25:T26"/>
    <mergeCell ref="U25:W26"/>
    <mergeCell ref="X25:Z26"/>
    <mergeCell ref="AA25:AC26"/>
    <mergeCell ref="AD25:AF26"/>
    <mergeCell ref="R24:T24"/>
    <mergeCell ref="U24:W24"/>
    <mergeCell ref="X24:Z24"/>
    <mergeCell ref="AA27:AC27"/>
    <mergeCell ref="AD27:AF27"/>
    <mergeCell ref="B30:I30"/>
    <mergeCell ref="B26:K26"/>
    <mergeCell ref="L27:N27"/>
    <mergeCell ref="O27:Q27"/>
    <mergeCell ref="R27:T27"/>
    <mergeCell ref="U27:W27"/>
    <mergeCell ref="X27:Z27"/>
    <mergeCell ref="AA30:AC30"/>
    <mergeCell ref="L30:N30"/>
    <mergeCell ref="O30:Q30"/>
    <mergeCell ref="R30:T30"/>
    <mergeCell ref="U30:W30"/>
    <mergeCell ref="X30:Z30"/>
    <mergeCell ref="AD36:AF36"/>
    <mergeCell ref="L36:N36"/>
    <mergeCell ref="O36:Q36"/>
    <mergeCell ref="R36:T36"/>
    <mergeCell ref="U36:W36"/>
    <mergeCell ref="X36:Z36"/>
    <mergeCell ref="AA36:AC36"/>
    <mergeCell ref="B31:I31"/>
    <mergeCell ref="B32:K32"/>
    <mergeCell ref="B33:I33"/>
    <mergeCell ref="B34:K34"/>
    <mergeCell ref="B35:K35"/>
    <mergeCell ref="B36:K36"/>
    <mergeCell ref="O34:Q34"/>
    <mergeCell ref="R34:T34"/>
    <mergeCell ref="U34:W34"/>
    <mergeCell ref="X34:Z34"/>
    <mergeCell ref="AA34:AC34"/>
    <mergeCell ref="R31:T31"/>
    <mergeCell ref="U31:W31"/>
    <mergeCell ref="X31:Z31"/>
    <mergeCell ref="AA31:AC31"/>
    <mergeCell ref="L32:N32"/>
    <mergeCell ref="O32:Q32"/>
  </mergeCells>
  <phoneticPr fontId="4"/>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8"/>
  <sheetViews>
    <sheetView showGridLines="0" showRowColHeaders="0" showZeros="0" zoomScaleNormal="100" workbookViewId="0">
      <selection activeCell="E10" sqref="E10:O10"/>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114" t="s">
        <v>9</v>
      </c>
      <c r="B1" s="114"/>
      <c r="C1" s="114"/>
      <c r="D1" s="114"/>
      <c r="E1" s="114"/>
      <c r="F1" s="115"/>
      <c r="G1" s="114"/>
      <c r="H1" s="114"/>
      <c r="I1" s="114"/>
      <c r="J1" s="114"/>
      <c r="K1" s="114"/>
      <c r="L1" s="114"/>
      <c r="M1" s="114"/>
      <c r="N1" s="114"/>
      <c r="O1" s="114"/>
      <c r="P1" s="114"/>
      <c r="Q1" s="114"/>
      <c r="R1" s="114"/>
      <c r="S1" s="114"/>
      <c r="T1" s="116"/>
      <c r="U1" s="114"/>
      <c r="V1" s="114"/>
      <c r="W1" s="114"/>
      <c r="X1" s="114"/>
      <c r="Y1" s="114"/>
      <c r="Z1" s="114"/>
      <c r="AA1" s="114"/>
      <c r="AB1" s="114"/>
      <c r="AC1" s="114"/>
      <c r="AD1" s="114"/>
      <c r="AE1" s="114"/>
      <c r="AF1" s="117"/>
      <c r="AG1" s="119" t="s">
        <v>212</v>
      </c>
    </row>
    <row r="2" spans="1:33" ht="12" customHeight="1">
      <c r="A2" s="120"/>
      <c r="B2" s="120"/>
      <c r="C2" s="120"/>
      <c r="D2" s="120"/>
      <c r="E2" s="120"/>
      <c r="F2" s="120"/>
      <c r="G2" s="120"/>
      <c r="H2" s="120"/>
      <c r="I2" s="120"/>
      <c r="J2" s="120"/>
      <c r="K2" s="120"/>
      <c r="L2" s="120"/>
      <c r="M2" s="120"/>
      <c r="N2" s="120"/>
      <c r="O2" s="120"/>
      <c r="P2" s="120"/>
      <c r="Q2" s="120"/>
      <c r="R2" s="114"/>
      <c r="S2" s="114"/>
      <c r="T2" s="114"/>
      <c r="U2" s="114"/>
      <c r="V2" s="114"/>
      <c r="W2" s="114"/>
      <c r="X2" s="114"/>
      <c r="Y2" s="114"/>
      <c r="Z2" s="114"/>
      <c r="AA2" s="114"/>
      <c r="AB2" s="114"/>
      <c r="AC2" s="114"/>
      <c r="AD2" s="114"/>
      <c r="AE2" s="114"/>
      <c r="AF2" s="114"/>
      <c r="AG2" s="118" t="s">
        <v>215</v>
      </c>
    </row>
    <row r="3" spans="1:33" ht="12" customHeight="1">
      <c r="A3" s="58"/>
      <c r="B3" s="58"/>
      <c r="C3" s="58"/>
      <c r="D3" s="58"/>
      <c r="E3" s="58"/>
      <c r="F3" s="58"/>
      <c r="G3" s="58"/>
      <c r="H3" s="58"/>
      <c r="I3" s="58"/>
      <c r="J3" s="58"/>
      <c r="K3" s="58"/>
      <c r="L3" s="58"/>
      <c r="M3" s="58"/>
      <c r="N3" s="58"/>
      <c r="O3" s="58"/>
      <c r="P3" s="58"/>
      <c r="Q3" s="58"/>
      <c r="R3" s="63"/>
      <c r="S3" s="63"/>
      <c r="T3" s="63"/>
      <c r="U3" s="63"/>
      <c r="V3" s="63"/>
      <c r="W3" s="63"/>
      <c r="X3" s="63"/>
      <c r="Y3" s="63"/>
      <c r="Z3" s="63"/>
      <c r="AA3" s="63"/>
      <c r="AB3" s="63"/>
      <c r="AC3" s="63"/>
      <c r="AD3" s="63"/>
      <c r="AE3" s="63"/>
      <c r="AF3" s="63"/>
      <c r="AG3" s="121"/>
    </row>
    <row r="4" spans="1:33" ht="12" customHeight="1">
      <c r="A4" s="58"/>
      <c r="B4" s="168" t="s">
        <v>313</v>
      </c>
      <c r="C4" s="58"/>
      <c r="D4" s="58"/>
      <c r="E4" s="58"/>
      <c r="F4" s="58"/>
      <c r="G4" s="58"/>
      <c r="H4" s="58"/>
      <c r="I4" s="58"/>
      <c r="J4" s="58"/>
      <c r="K4" s="58"/>
      <c r="L4" s="58"/>
      <c r="M4" s="58"/>
      <c r="N4" s="58"/>
      <c r="O4" s="58"/>
      <c r="P4" s="58"/>
      <c r="Q4" s="58"/>
      <c r="R4" s="63"/>
      <c r="S4" s="63"/>
      <c r="T4" s="63"/>
      <c r="U4" s="63"/>
      <c r="V4" s="63"/>
      <c r="W4" s="63"/>
      <c r="X4" s="63"/>
      <c r="Y4" s="63"/>
      <c r="Z4" s="63"/>
      <c r="AA4" s="63"/>
      <c r="AB4" s="63"/>
      <c r="AC4" s="63"/>
      <c r="AD4" s="63"/>
      <c r="AE4" s="63"/>
      <c r="AF4" s="63"/>
      <c r="AG4" s="121"/>
    </row>
    <row r="5" spans="1:33" ht="12" customHeight="1">
      <c r="A5" s="58"/>
      <c r="B5" s="58"/>
      <c r="C5" s="58"/>
      <c r="D5" s="58"/>
      <c r="E5" s="58"/>
      <c r="F5" s="58"/>
      <c r="G5" s="58"/>
      <c r="H5" s="58"/>
      <c r="I5" s="58"/>
      <c r="J5" s="58"/>
      <c r="K5" s="58"/>
      <c r="L5" s="58"/>
      <c r="M5" s="58"/>
      <c r="N5" s="58"/>
      <c r="O5" s="58"/>
      <c r="P5" s="58"/>
      <c r="Q5" s="58"/>
      <c r="R5" s="63"/>
      <c r="S5" s="63"/>
      <c r="T5" s="63"/>
      <c r="U5" s="63"/>
      <c r="V5" s="63"/>
      <c r="W5" s="63"/>
      <c r="X5" s="63"/>
      <c r="Y5" s="63"/>
      <c r="Z5" s="63"/>
      <c r="AA5" s="63"/>
      <c r="AB5" s="63"/>
      <c r="AC5" s="63"/>
      <c r="AD5" s="63"/>
      <c r="AE5" s="63"/>
      <c r="AF5" s="63"/>
      <c r="AG5" s="121"/>
    </row>
    <row r="6" spans="1:33" ht="9" customHeight="1">
      <c r="B6" s="58"/>
      <c r="C6" s="58"/>
      <c r="D6" s="58"/>
      <c r="E6" s="58"/>
      <c r="F6" s="58"/>
      <c r="G6" s="58"/>
      <c r="H6" s="58"/>
      <c r="I6" s="58"/>
      <c r="J6" s="58"/>
      <c r="K6" s="58"/>
      <c r="L6" s="58"/>
      <c r="M6" s="58"/>
      <c r="N6" s="58"/>
      <c r="O6" s="58"/>
      <c r="P6" s="58"/>
      <c r="Q6" s="58"/>
      <c r="R6" s="58"/>
      <c r="S6" s="121"/>
      <c r="X6" s="58"/>
      <c r="Y6" s="121"/>
    </row>
    <row r="7" spans="1:33" ht="15" customHeight="1">
      <c r="B7" s="58"/>
      <c r="C7" s="303" t="s">
        <v>239</v>
      </c>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5"/>
      <c r="AF7"/>
    </row>
    <row r="8" spans="1:33" ht="15" customHeight="1">
      <c r="B8" s="58"/>
      <c r="C8" s="306"/>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8"/>
      <c r="AF8"/>
    </row>
    <row r="9" spans="1:33" ht="11.25" customHeight="1">
      <c r="B9" s="58"/>
      <c r="C9" s="58"/>
      <c r="D9" s="58"/>
      <c r="E9" s="58"/>
      <c r="F9" s="123"/>
      <c r="G9" s="58"/>
      <c r="H9" s="58"/>
      <c r="I9" s="58"/>
      <c r="J9" s="58"/>
      <c r="K9" s="58"/>
      <c r="L9" s="58"/>
      <c r="M9" s="58"/>
      <c r="N9" s="58"/>
      <c r="O9" s="58"/>
      <c r="P9" s="58"/>
      <c r="Q9" s="58"/>
      <c r="R9" s="58"/>
      <c r="S9" s="58"/>
      <c r="X9" s="58"/>
      <c r="Y9" s="58"/>
    </row>
    <row r="10" spans="1:33" ht="24" customHeight="1">
      <c r="B10" s="324" t="s">
        <v>34</v>
      </c>
      <c r="C10" s="325"/>
      <c r="D10" s="326"/>
      <c r="E10" s="327">
        <f>'１'!F12</f>
        <v>0</v>
      </c>
      <c r="F10" s="328"/>
      <c r="G10" s="328"/>
      <c r="H10" s="328"/>
      <c r="I10" s="328"/>
      <c r="J10" s="328"/>
      <c r="K10" s="328"/>
      <c r="L10" s="328"/>
      <c r="M10" s="328"/>
      <c r="N10" s="328"/>
      <c r="O10" s="329"/>
      <c r="P10" s="124"/>
      <c r="Q10" s="125" t="s">
        <v>60</v>
      </c>
      <c r="R10" s="125"/>
      <c r="S10" s="58"/>
      <c r="X10" s="125"/>
      <c r="Y10" s="58"/>
      <c r="AD10" s="126"/>
    </row>
    <row r="11" spans="1:33" ht="9" customHeight="1">
      <c r="B11" s="63"/>
      <c r="C11" s="63"/>
      <c r="D11" s="63"/>
      <c r="E11" s="58"/>
      <c r="F11" s="123"/>
      <c r="G11" s="58"/>
      <c r="H11" s="58"/>
      <c r="I11" s="58"/>
      <c r="J11" s="58"/>
      <c r="K11" s="58"/>
      <c r="L11" s="58"/>
      <c r="M11" s="58"/>
      <c r="N11" s="58"/>
      <c r="O11" s="58"/>
      <c r="P11" s="58"/>
      <c r="Q11" s="58"/>
      <c r="R11" s="58"/>
      <c r="S11" s="58"/>
      <c r="X11" s="58"/>
      <c r="Y11" s="58"/>
    </row>
    <row r="12" spans="1:33" ht="10.5" customHeight="1">
      <c r="B12" s="58"/>
      <c r="C12" s="58"/>
      <c r="D12" s="58"/>
      <c r="E12" s="58"/>
      <c r="F12" s="123"/>
      <c r="G12" s="58"/>
      <c r="H12" s="58"/>
      <c r="I12" s="58"/>
      <c r="J12" s="58"/>
      <c r="K12" s="58"/>
      <c r="L12" s="58"/>
      <c r="M12" s="58"/>
      <c r="N12" s="58"/>
      <c r="O12" s="58"/>
      <c r="P12" s="58"/>
      <c r="Q12" s="58"/>
      <c r="R12" s="58"/>
      <c r="S12" s="58"/>
      <c r="X12" s="58"/>
      <c r="Y12" s="58"/>
    </row>
    <row r="13" spans="1:33" ht="15" customHeight="1">
      <c r="B13" s="315"/>
      <c r="C13" s="349"/>
      <c r="D13" s="349"/>
      <c r="E13" s="349"/>
      <c r="F13" s="349"/>
      <c r="G13" s="349"/>
      <c r="H13" s="349"/>
      <c r="I13" s="349"/>
      <c r="J13" s="349"/>
      <c r="K13" s="350"/>
      <c r="L13" s="319" t="s">
        <v>11</v>
      </c>
      <c r="M13" s="330"/>
      <c r="N13" s="330"/>
      <c r="O13" s="330"/>
      <c r="P13" s="330"/>
      <c r="Q13" s="330"/>
      <c r="R13" s="330"/>
      <c r="S13" s="330"/>
      <c r="T13" s="331"/>
      <c r="U13" s="330" t="s">
        <v>57</v>
      </c>
      <c r="V13" s="330"/>
      <c r="W13" s="330"/>
      <c r="X13" s="330"/>
      <c r="Y13" s="330"/>
      <c r="Z13" s="330"/>
      <c r="AA13" s="330"/>
      <c r="AB13" s="330"/>
      <c r="AC13" s="331"/>
      <c r="AD13" s="319" t="s">
        <v>30</v>
      </c>
      <c r="AE13" s="295"/>
      <c r="AF13" s="296"/>
    </row>
    <row r="14" spans="1:33" ht="22.5" customHeight="1">
      <c r="B14" s="351"/>
      <c r="C14" s="352"/>
      <c r="D14" s="352"/>
      <c r="E14" s="352"/>
      <c r="F14" s="352"/>
      <c r="G14" s="352"/>
      <c r="H14" s="352"/>
      <c r="I14" s="352"/>
      <c r="J14" s="352"/>
      <c r="K14" s="353"/>
      <c r="L14" s="309" t="s">
        <v>208</v>
      </c>
      <c r="M14" s="310"/>
      <c r="N14" s="311"/>
      <c r="O14" s="309" t="s">
        <v>209</v>
      </c>
      <c r="P14" s="310"/>
      <c r="Q14" s="311"/>
      <c r="R14" s="309" t="s">
        <v>71</v>
      </c>
      <c r="S14" s="310"/>
      <c r="T14" s="311"/>
      <c r="U14" s="309" t="s">
        <v>208</v>
      </c>
      <c r="V14" s="310"/>
      <c r="W14" s="311"/>
      <c r="X14" s="309" t="s">
        <v>209</v>
      </c>
      <c r="Y14" s="332"/>
      <c r="Z14" s="333"/>
      <c r="AA14" s="309" t="s">
        <v>71</v>
      </c>
      <c r="AB14" s="310"/>
      <c r="AC14" s="311"/>
      <c r="AD14" s="312" t="s">
        <v>72</v>
      </c>
      <c r="AE14" s="347"/>
      <c r="AF14" s="348"/>
    </row>
    <row r="15" spans="1:33" ht="14.25" customHeight="1">
      <c r="B15" s="141" t="s">
        <v>73</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row>
    <row r="16" spans="1:33" ht="14.25" customHeight="1">
      <c r="B16" s="408" t="s">
        <v>132</v>
      </c>
      <c r="C16" s="411"/>
      <c r="D16" s="411"/>
      <c r="E16" s="417"/>
      <c r="F16" s="417"/>
      <c r="G16" s="417"/>
      <c r="H16" s="417"/>
      <c r="I16" s="417"/>
      <c r="J16" s="144"/>
      <c r="K16" s="145"/>
      <c r="L16" s="275"/>
      <c r="M16" s="337"/>
      <c r="N16" s="338"/>
      <c r="O16" s="278"/>
      <c r="P16" s="279"/>
      <c r="Q16" s="280"/>
      <c r="R16" s="275"/>
      <c r="S16" s="337"/>
      <c r="T16" s="338"/>
      <c r="U16" s="281"/>
      <c r="V16" s="337"/>
      <c r="W16" s="338"/>
      <c r="X16" s="278"/>
      <c r="Y16" s="279"/>
      <c r="Z16" s="280"/>
      <c r="AA16" s="281"/>
      <c r="AB16" s="337"/>
      <c r="AC16" s="338"/>
      <c r="AD16" s="319">
        <f t="shared" ref="AD16:AD30" si="0">(L16*1.4)+(U16*2)</f>
        <v>0</v>
      </c>
      <c r="AE16" s="244"/>
      <c r="AF16" s="245"/>
    </row>
    <row r="17" spans="2:32" ht="14.25" customHeight="1">
      <c r="B17" s="408" t="s">
        <v>133</v>
      </c>
      <c r="C17" s="411"/>
      <c r="D17" s="411"/>
      <c r="E17" s="411"/>
      <c r="F17" s="411"/>
      <c r="G17" s="411"/>
      <c r="H17" s="411"/>
      <c r="I17" s="411"/>
      <c r="J17" s="139"/>
      <c r="K17" s="136"/>
      <c r="L17" s="275"/>
      <c r="M17" s="337"/>
      <c r="N17" s="338"/>
      <c r="O17" s="278"/>
      <c r="P17" s="279"/>
      <c r="Q17" s="280"/>
      <c r="R17" s="275"/>
      <c r="S17" s="337"/>
      <c r="T17" s="338"/>
      <c r="U17" s="281"/>
      <c r="V17" s="337"/>
      <c r="W17" s="338"/>
      <c r="X17" s="278"/>
      <c r="Y17" s="279"/>
      <c r="Z17" s="280"/>
      <c r="AA17" s="281"/>
      <c r="AB17" s="337"/>
      <c r="AC17" s="338"/>
      <c r="AD17" s="319">
        <f t="shared" si="0"/>
        <v>0</v>
      </c>
      <c r="AE17" s="244"/>
      <c r="AF17" s="245"/>
    </row>
    <row r="18" spans="2:32" ht="14.25" customHeight="1">
      <c r="B18" s="408" t="s">
        <v>134</v>
      </c>
      <c r="C18" s="411"/>
      <c r="D18" s="411"/>
      <c r="E18" s="411"/>
      <c r="F18" s="411"/>
      <c r="G18" s="411"/>
      <c r="H18" s="411"/>
      <c r="I18" s="411"/>
      <c r="J18" s="139"/>
      <c r="K18" s="136"/>
      <c r="L18" s="275"/>
      <c r="M18" s="337"/>
      <c r="N18" s="338"/>
      <c r="O18" s="278"/>
      <c r="P18" s="279"/>
      <c r="Q18" s="280"/>
      <c r="R18" s="275"/>
      <c r="S18" s="337"/>
      <c r="T18" s="338"/>
      <c r="U18" s="281"/>
      <c r="V18" s="337"/>
      <c r="W18" s="338"/>
      <c r="X18" s="278"/>
      <c r="Y18" s="279"/>
      <c r="Z18" s="280"/>
      <c r="AA18" s="281"/>
      <c r="AB18" s="337"/>
      <c r="AC18" s="338"/>
      <c r="AD18" s="319">
        <f t="shared" si="0"/>
        <v>0</v>
      </c>
      <c r="AE18" s="244"/>
      <c r="AF18" s="245"/>
    </row>
    <row r="19" spans="2:32" ht="14.25" customHeight="1">
      <c r="B19" s="408" t="s">
        <v>135</v>
      </c>
      <c r="C19" s="411"/>
      <c r="D19" s="411"/>
      <c r="E19" s="411"/>
      <c r="F19" s="411"/>
      <c r="G19" s="411"/>
      <c r="H19" s="411"/>
      <c r="I19" s="411"/>
      <c r="J19" s="139"/>
      <c r="K19" s="136"/>
      <c r="L19" s="275"/>
      <c r="M19" s="337"/>
      <c r="N19" s="338"/>
      <c r="O19" s="278"/>
      <c r="P19" s="279"/>
      <c r="Q19" s="280"/>
      <c r="R19" s="275"/>
      <c r="S19" s="337"/>
      <c r="T19" s="338"/>
      <c r="U19" s="281"/>
      <c r="V19" s="337"/>
      <c r="W19" s="338"/>
      <c r="X19" s="278"/>
      <c r="Y19" s="279"/>
      <c r="Z19" s="280"/>
      <c r="AA19" s="281"/>
      <c r="AB19" s="337"/>
      <c r="AC19" s="338"/>
      <c r="AD19" s="319">
        <f t="shared" si="0"/>
        <v>0</v>
      </c>
      <c r="AE19" s="244"/>
      <c r="AF19" s="245"/>
    </row>
    <row r="20" spans="2:32" ht="14.25" customHeight="1">
      <c r="B20" s="408" t="s">
        <v>136</v>
      </c>
      <c r="C20" s="411"/>
      <c r="D20" s="411"/>
      <c r="E20" s="411"/>
      <c r="F20" s="411"/>
      <c r="G20" s="411"/>
      <c r="H20" s="411"/>
      <c r="I20" s="411"/>
      <c r="J20" s="139"/>
      <c r="K20" s="136"/>
      <c r="L20" s="275"/>
      <c r="M20" s="337"/>
      <c r="N20" s="338"/>
      <c r="O20" s="278"/>
      <c r="P20" s="279"/>
      <c r="Q20" s="280"/>
      <c r="R20" s="275"/>
      <c r="S20" s="335"/>
      <c r="T20" s="336"/>
      <c r="U20" s="281"/>
      <c r="V20" s="337"/>
      <c r="W20" s="338"/>
      <c r="X20" s="278"/>
      <c r="Y20" s="279"/>
      <c r="Z20" s="280"/>
      <c r="AA20" s="281"/>
      <c r="AB20" s="337"/>
      <c r="AC20" s="338"/>
      <c r="AD20" s="319">
        <f t="shared" si="0"/>
        <v>0</v>
      </c>
      <c r="AE20" s="244"/>
      <c r="AF20" s="245"/>
    </row>
    <row r="21" spans="2:32" ht="14.25" customHeight="1">
      <c r="B21" s="408" t="s">
        <v>137</v>
      </c>
      <c r="C21" s="411"/>
      <c r="D21" s="411"/>
      <c r="E21" s="411"/>
      <c r="F21" s="411"/>
      <c r="G21" s="411"/>
      <c r="H21" s="411"/>
      <c r="I21" s="411"/>
      <c r="J21" s="139"/>
      <c r="K21" s="136"/>
      <c r="L21" s="275"/>
      <c r="M21" s="337"/>
      <c r="N21" s="338"/>
      <c r="O21" s="278"/>
      <c r="P21" s="279"/>
      <c r="Q21" s="280"/>
      <c r="R21" s="275"/>
      <c r="S21" s="335"/>
      <c r="T21" s="336"/>
      <c r="U21" s="281"/>
      <c r="V21" s="337"/>
      <c r="W21" s="338"/>
      <c r="X21" s="278"/>
      <c r="Y21" s="279"/>
      <c r="Z21" s="280"/>
      <c r="AA21" s="281"/>
      <c r="AB21" s="337"/>
      <c r="AC21" s="338"/>
      <c r="AD21" s="319">
        <f t="shared" si="0"/>
        <v>0</v>
      </c>
      <c r="AE21" s="244"/>
      <c r="AF21" s="245"/>
    </row>
    <row r="22" spans="2:32" ht="14.25" customHeight="1">
      <c r="B22" s="408" t="s">
        <v>138</v>
      </c>
      <c r="C22" s="411"/>
      <c r="D22" s="411"/>
      <c r="E22" s="411"/>
      <c r="F22" s="411"/>
      <c r="G22" s="411"/>
      <c r="H22" s="411"/>
      <c r="I22" s="411"/>
      <c r="J22" s="139"/>
      <c r="K22" s="136"/>
      <c r="L22" s="275"/>
      <c r="M22" s="337"/>
      <c r="N22" s="338"/>
      <c r="O22" s="278"/>
      <c r="P22" s="279"/>
      <c r="Q22" s="280"/>
      <c r="R22" s="275"/>
      <c r="S22" s="335"/>
      <c r="T22" s="336"/>
      <c r="U22" s="281"/>
      <c r="V22" s="337"/>
      <c r="W22" s="338"/>
      <c r="X22" s="278"/>
      <c r="Y22" s="279"/>
      <c r="Z22" s="280"/>
      <c r="AA22" s="281"/>
      <c r="AB22" s="337"/>
      <c r="AC22" s="338"/>
      <c r="AD22" s="319">
        <f t="shared" si="0"/>
        <v>0</v>
      </c>
      <c r="AE22" s="244"/>
      <c r="AF22" s="245"/>
    </row>
    <row r="23" spans="2:32" ht="14.25" customHeight="1">
      <c r="B23" s="408" t="s">
        <v>139</v>
      </c>
      <c r="C23" s="411"/>
      <c r="D23" s="411"/>
      <c r="E23" s="411"/>
      <c r="F23" s="411"/>
      <c r="G23" s="411"/>
      <c r="H23" s="411"/>
      <c r="I23" s="411"/>
      <c r="J23" s="139"/>
      <c r="K23" s="136"/>
      <c r="L23" s="275"/>
      <c r="M23" s="337"/>
      <c r="N23" s="338"/>
      <c r="O23" s="278"/>
      <c r="P23" s="279"/>
      <c r="Q23" s="280"/>
      <c r="R23" s="275"/>
      <c r="S23" s="335"/>
      <c r="T23" s="336"/>
      <c r="U23" s="281"/>
      <c r="V23" s="337"/>
      <c r="W23" s="338"/>
      <c r="X23" s="278"/>
      <c r="Y23" s="279"/>
      <c r="Z23" s="280"/>
      <c r="AA23" s="281"/>
      <c r="AB23" s="337"/>
      <c r="AC23" s="338"/>
      <c r="AD23" s="319">
        <f t="shared" si="0"/>
        <v>0</v>
      </c>
      <c r="AE23" s="244"/>
      <c r="AF23" s="245"/>
    </row>
    <row r="24" spans="2:32" ht="14.25" customHeight="1">
      <c r="B24" s="408" t="s">
        <v>140</v>
      </c>
      <c r="C24" s="415"/>
      <c r="D24" s="415"/>
      <c r="E24" s="415"/>
      <c r="F24" s="415"/>
      <c r="G24" s="415"/>
      <c r="H24" s="411"/>
      <c r="I24" s="411"/>
      <c r="J24" s="411"/>
      <c r="K24" s="416"/>
      <c r="L24" s="275"/>
      <c r="M24" s="337"/>
      <c r="N24" s="338"/>
      <c r="O24" s="278"/>
      <c r="P24" s="279"/>
      <c r="Q24" s="280"/>
      <c r="R24" s="275"/>
      <c r="S24" s="335"/>
      <c r="T24" s="336"/>
      <c r="U24" s="281"/>
      <c r="V24" s="337"/>
      <c r="W24" s="338"/>
      <c r="X24" s="278"/>
      <c r="Y24" s="279"/>
      <c r="Z24" s="280"/>
      <c r="AA24" s="281"/>
      <c r="AB24" s="337"/>
      <c r="AC24" s="338"/>
      <c r="AD24" s="319">
        <f t="shared" si="0"/>
        <v>0</v>
      </c>
      <c r="AE24" s="244"/>
      <c r="AF24" s="245"/>
    </row>
    <row r="25" spans="2:32" ht="14.25" customHeight="1">
      <c r="B25" s="408" t="s">
        <v>141</v>
      </c>
      <c r="C25" s="411"/>
      <c r="D25" s="411"/>
      <c r="E25" s="411"/>
      <c r="F25" s="411"/>
      <c r="G25" s="411"/>
      <c r="H25" s="411"/>
      <c r="I25" s="411"/>
      <c r="J25" s="139"/>
      <c r="K25" s="136"/>
      <c r="L25" s="275"/>
      <c r="M25" s="337"/>
      <c r="N25" s="338"/>
      <c r="O25" s="278"/>
      <c r="P25" s="279"/>
      <c r="Q25" s="280"/>
      <c r="R25" s="275"/>
      <c r="S25" s="335"/>
      <c r="T25" s="336"/>
      <c r="U25" s="281"/>
      <c r="V25" s="337"/>
      <c r="W25" s="338"/>
      <c r="X25" s="278"/>
      <c r="Y25" s="279"/>
      <c r="Z25" s="280"/>
      <c r="AA25" s="281"/>
      <c r="AB25" s="337"/>
      <c r="AC25" s="338"/>
      <c r="AD25" s="319">
        <f t="shared" si="0"/>
        <v>0</v>
      </c>
      <c r="AE25" s="244"/>
      <c r="AF25" s="245"/>
    </row>
    <row r="26" spans="2:32" ht="14.25" customHeight="1">
      <c r="B26" s="408" t="s">
        <v>142</v>
      </c>
      <c r="C26" s="415"/>
      <c r="D26" s="415"/>
      <c r="E26" s="415"/>
      <c r="F26" s="415"/>
      <c r="G26" s="415"/>
      <c r="H26" s="411"/>
      <c r="I26" s="411"/>
      <c r="J26" s="411"/>
      <c r="K26" s="416"/>
      <c r="L26" s="275"/>
      <c r="M26" s="337"/>
      <c r="N26" s="338"/>
      <c r="O26" s="278"/>
      <c r="P26" s="279"/>
      <c r="Q26" s="280"/>
      <c r="R26" s="275"/>
      <c r="S26" s="335"/>
      <c r="T26" s="336"/>
      <c r="U26" s="281"/>
      <c r="V26" s="337"/>
      <c r="W26" s="338"/>
      <c r="X26" s="278"/>
      <c r="Y26" s="279"/>
      <c r="Z26" s="280"/>
      <c r="AA26" s="281"/>
      <c r="AB26" s="337"/>
      <c r="AC26" s="338"/>
      <c r="AD26" s="319">
        <f t="shared" si="0"/>
        <v>0</v>
      </c>
      <c r="AE26" s="244"/>
      <c r="AF26" s="245"/>
    </row>
    <row r="27" spans="2:32" ht="14.25" customHeight="1">
      <c r="B27" s="408" t="s">
        <v>143</v>
      </c>
      <c r="C27" s="411"/>
      <c r="D27" s="411"/>
      <c r="E27" s="411"/>
      <c r="F27" s="411"/>
      <c r="G27" s="411"/>
      <c r="H27" s="411"/>
      <c r="I27" s="411"/>
      <c r="J27" s="139"/>
      <c r="K27" s="136"/>
      <c r="L27" s="275"/>
      <c r="M27" s="337"/>
      <c r="N27" s="338"/>
      <c r="O27" s="278"/>
      <c r="P27" s="279"/>
      <c r="Q27" s="280"/>
      <c r="R27" s="275"/>
      <c r="S27" s="335"/>
      <c r="T27" s="336"/>
      <c r="U27" s="281"/>
      <c r="V27" s="337"/>
      <c r="W27" s="338"/>
      <c r="X27" s="278"/>
      <c r="Y27" s="279"/>
      <c r="Z27" s="280"/>
      <c r="AA27" s="281"/>
      <c r="AB27" s="337"/>
      <c r="AC27" s="338"/>
      <c r="AD27" s="319">
        <f t="shared" si="0"/>
        <v>0</v>
      </c>
      <c r="AE27" s="244"/>
      <c r="AF27" s="245"/>
    </row>
    <row r="28" spans="2:32" ht="14.25" customHeight="1">
      <c r="B28" s="408" t="s">
        <v>144</v>
      </c>
      <c r="C28" s="411"/>
      <c r="D28" s="411"/>
      <c r="E28" s="411"/>
      <c r="F28" s="411"/>
      <c r="G28" s="411"/>
      <c r="H28" s="411"/>
      <c r="I28" s="411"/>
      <c r="J28" s="139"/>
      <c r="K28" s="136"/>
      <c r="L28" s="275"/>
      <c r="M28" s="337"/>
      <c r="N28" s="338"/>
      <c r="O28" s="278"/>
      <c r="P28" s="279"/>
      <c r="Q28" s="280"/>
      <c r="R28" s="275"/>
      <c r="S28" s="335"/>
      <c r="T28" s="336"/>
      <c r="U28" s="281"/>
      <c r="V28" s="337"/>
      <c r="W28" s="338"/>
      <c r="X28" s="278"/>
      <c r="Y28" s="279"/>
      <c r="Z28" s="280"/>
      <c r="AA28" s="281"/>
      <c r="AB28" s="337"/>
      <c r="AC28" s="338"/>
      <c r="AD28" s="319">
        <f t="shared" si="0"/>
        <v>0</v>
      </c>
      <c r="AE28" s="244"/>
      <c r="AF28" s="245"/>
    </row>
    <row r="29" spans="2:32" ht="14.25" customHeight="1">
      <c r="B29" s="408" t="s">
        <v>145</v>
      </c>
      <c r="C29" s="411"/>
      <c r="D29" s="411"/>
      <c r="E29" s="411"/>
      <c r="F29" s="411"/>
      <c r="G29" s="411"/>
      <c r="H29" s="411"/>
      <c r="I29" s="411"/>
      <c r="J29" s="139"/>
      <c r="K29" s="136"/>
      <c r="L29" s="275"/>
      <c r="M29" s="337"/>
      <c r="N29" s="338"/>
      <c r="O29" s="278"/>
      <c r="P29" s="279"/>
      <c r="Q29" s="280"/>
      <c r="R29" s="275"/>
      <c r="S29" s="335"/>
      <c r="T29" s="336"/>
      <c r="U29" s="281"/>
      <c r="V29" s="337"/>
      <c r="W29" s="338"/>
      <c r="X29" s="278"/>
      <c r="Y29" s="279"/>
      <c r="Z29" s="280"/>
      <c r="AA29" s="281"/>
      <c r="AB29" s="337"/>
      <c r="AC29" s="338"/>
      <c r="AD29" s="319">
        <f t="shared" si="0"/>
        <v>0</v>
      </c>
      <c r="AE29" s="244"/>
      <c r="AF29" s="245"/>
    </row>
    <row r="30" spans="2:32" ht="14.25" customHeight="1">
      <c r="B30" s="408" t="s">
        <v>146</v>
      </c>
      <c r="C30" s="411"/>
      <c r="D30" s="411"/>
      <c r="E30" s="411"/>
      <c r="F30" s="411"/>
      <c r="G30" s="411"/>
      <c r="H30" s="411"/>
      <c r="I30" s="411"/>
      <c r="J30" s="139"/>
      <c r="K30" s="136"/>
      <c r="L30" s="275"/>
      <c r="M30" s="337"/>
      <c r="N30" s="338"/>
      <c r="O30" s="278"/>
      <c r="P30" s="279"/>
      <c r="Q30" s="280"/>
      <c r="R30" s="275"/>
      <c r="S30" s="335"/>
      <c r="T30" s="336"/>
      <c r="U30" s="281"/>
      <c r="V30" s="337"/>
      <c r="W30" s="338"/>
      <c r="X30" s="278"/>
      <c r="Y30" s="279"/>
      <c r="Z30" s="280"/>
      <c r="AA30" s="281"/>
      <c r="AB30" s="337"/>
      <c r="AC30" s="338"/>
      <c r="AD30" s="319">
        <f t="shared" si="0"/>
        <v>0</v>
      </c>
      <c r="AE30" s="244"/>
      <c r="AF30" s="245"/>
    </row>
    <row r="31" spans="2:32" ht="14.25" customHeight="1">
      <c r="B31" s="134" t="s">
        <v>107</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7"/>
    </row>
    <row r="32" spans="2:32" ht="14.25" customHeight="1">
      <c r="B32" s="408" t="s">
        <v>147</v>
      </c>
      <c r="C32" s="411"/>
      <c r="D32" s="411"/>
      <c r="E32" s="411"/>
      <c r="F32" s="411"/>
      <c r="G32" s="411"/>
      <c r="H32" s="411"/>
      <c r="I32" s="411"/>
      <c r="J32" s="139"/>
      <c r="K32" s="136"/>
      <c r="L32" s="275"/>
      <c r="M32" s="276"/>
      <c r="N32" s="277"/>
      <c r="O32" s="275"/>
      <c r="P32" s="337"/>
      <c r="Q32" s="338"/>
      <c r="R32" s="275"/>
      <c r="S32" s="335"/>
      <c r="T32" s="336"/>
      <c r="U32" s="281"/>
      <c r="V32" s="337"/>
      <c r="W32" s="338"/>
      <c r="X32" s="278"/>
      <c r="Y32" s="279"/>
      <c r="Z32" s="280"/>
      <c r="AA32" s="281"/>
      <c r="AB32" s="337"/>
      <c r="AC32" s="338"/>
      <c r="AD32" s="319">
        <f>(L32-O32)*1+O32*1.4+U32*2</f>
        <v>0</v>
      </c>
      <c r="AE32" s="244"/>
      <c r="AF32" s="245"/>
    </row>
    <row r="33" spans="2:32" ht="14.25" customHeight="1">
      <c r="B33" s="408" t="s">
        <v>148</v>
      </c>
      <c r="C33" s="411"/>
      <c r="D33" s="411"/>
      <c r="E33" s="411"/>
      <c r="F33" s="411"/>
      <c r="G33" s="411"/>
      <c r="H33" s="411"/>
      <c r="I33" s="411"/>
      <c r="J33" s="139"/>
      <c r="K33" s="136"/>
      <c r="L33" s="275"/>
      <c r="M33" s="337"/>
      <c r="N33" s="338"/>
      <c r="O33" s="275"/>
      <c r="P33" s="337"/>
      <c r="Q33" s="338"/>
      <c r="R33" s="275"/>
      <c r="S33" s="335"/>
      <c r="T33" s="336"/>
      <c r="U33" s="281"/>
      <c r="V33" s="337"/>
      <c r="W33" s="338"/>
      <c r="X33" s="278"/>
      <c r="Y33" s="279"/>
      <c r="Z33" s="280"/>
      <c r="AA33" s="281"/>
      <c r="AB33" s="337"/>
      <c r="AC33" s="338"/>
      <c r="AD33" s="319">
        <f t="shared" ref="AD33:AD37" si="1">(L33-O33)*1+O33*1.4+U33*2</f>
        <v>0</v>
      </c>
      <c r="AE33" s="244"/>
      <c r="AF33" s="245"/>
    </row>
    <row r="34" spans="2:32" ht="14.25" customHeight="1">
      <c r="B34" s="408" t="s">
        <v>149</v>
      </c>
      <c r="C34" s="411"/>
      <c r="D34" s="411"/>
      <c r="E34" s="411"/>
      <c r="F34" s="411"/>
      <c r="G34" s="411"/>
      <c r="H34" s="411"/>
      <c r="I34" s="411"/>
      <c r="J34" s="139"/>
      <c r="K34" s="136"/>
      <c r="L34" s="275"/>
      <c r="M34" s="337"/>
      <c r="N34" s="338"/>
      <c r="O34" s="275"/>
      <c r="P34" s="337"/>
      <c r="Q34" s="338"/>
      <c r="R34" s="275"/>
      <c r="S34" s="335"/>
      <c r="T34" s="336"/>
      <c r="U34" s="281"/>
      <c r="V34" s="337"/>
      <c r="W34" s="338"/>
      <c r="X34" s="278"/>
      <c r="Y34" s="279"/>
      <c r="Z34" s="280"/>
      <c r="AA34" s="281"/>
      <c r="AB34" s="337"/>
      <c r="AC34" s="338"/>
      <c r="AD34" s="319">
        <f t="shared" si="1"/>
        <v>0</v>
      </c>
      <c r="AE34" s="244"/>
      <c r="AF34" s="245"/>
    </row>
    <row r="35" spans="2:32" ht="14.25" customHeight="1">
      <c r="B35" s="408" t="s">
        <v>150</v>
      </c>
      <c r="C35" s="411"/>
      <c r="D35" s="411"/>
      <c r="E35" s="411"/>
      <c r="F35" s="411"/>
      <c r="G35" s="411"/>
      <c r="H35" s="411"/>
      <c r="I35" s="411"/>
      <c r="J35" s="139"/>
      <c r="K35" s="136"/>
      <c r="L35" s="275"/>
      <c r="M35" s="337"/>
      <c r="N35" s="338"/>
      <c r="O35" s="275"/>
      <c r="P35" s="337"/>
      <c r="Q35" s="338"/>
      <c r="R35" s="275"/>
      <c r="S35" s="335"/>
      <c r="T35" s="336"/>
      <c r="U35" s="281"/>
      <c r="V35" s="337"/>
      <c r="W35" s="338"/>
      <c r="X35" s="278"/>
      <c r="Y35" s="279"/>
      <c r="Z35" s="280"/>
      <c r="AA35" s="281"/>
      <c r="AB35" s="337"/>
      <c r="AC35" s="338"/>
      <c r="AD35" s="319">
        <f t="shared" si="1"/>
        <v>0</v>
      </c>
      <c r="AE35" s="244"/>
      <c r="AF35" s="245"/>
    </row>
    <row r="36" spans="2:32" ht="14.25" customHeight="1">
      <c r="B36" s="408" t="s">
        <v>151</v>
      </c>
      <c r="C36" s="411"/>
      <c r="D36" s="411"/>
      <c r="E36" s="411"/>
      <c r="F36" s="411"/>
      <c r="G36" s="411"/>
      <c r="H36" s="411"/>
      <c r="I36" s="411"/>
      <c r="J36" s="139"/>
      <c r="K36" s="136"/>
      <c r="L36" s="275"/>
      <c r="M36" s="337"/>
      <c r="N36" s="338"/>
      <c r="O36" s="275"/>
      <c r="P36" s="337"/>
      <c r="Q36" s="338"/>
      <c r="R36" s="275"/>
      <c r="S36" s="335"/>
      <c r="T36" s="336"/>
      <c r="U36" s="281"/>
      <c r="V36" s="337"/>
      <c r="W36" s="338"/>
      <c r="X36" s="278"/>
      <c r="Y36" s="279"/>
      <c r="Z36" s="280"/>
      <c r="AA36" s="281"/>
      <c r="AB36" s="337"/>
      <c r="AC36" s="338"/>
      <c r="AD36" s="319">
        <f t="shared" si="1"/>
        <v>0</v>
      </c>
      <c r="AE36" s="244"/>
      <c r="AF36" s="245"/>
    </row>
    <row r="37" spans="2:32" ht="14.25" customHeight="1">
      <c r="B37" s="408" t="s">
        <v>152</v>
      </c>
      <c r="C37" s="411"/>
      <c r="D37" s="411"/>
      <c r="E37" s="411"/>
      <c r="F37" s="411"/>
      <c r="G37" s="411"/>
      <c r="H37" s="411"/>
      <c r="I37" s="411"/>
      <c r="J37" s="139"/>
      <c r="K37" s="136"/>
      <c r="L37" s="275"/>
      <c r="M37" s="337"/>
      <c r="N37" s="338"/>
      <c r="O37" s="275"/>
      <c r="P37" s="337"/>
      <c r="Q37" s="338"/>
      <c r="R37" s="275"/>
      <c r="S37" s="335"/>
      <c r="T37" s="336"/>
      <c r="U37" s="281"/>
      <c r="V37" s="337"/>
      <c r="W37" s="338"/>
      <c r="X37" s="278"/>
      <c r="Y37" s="279"/>
      <c r="Z37" s="280"/>
      <c r="AA37" s="281"/>
      <c r="AB37" s="337"/>
      <c r="AC37" s="338"/>
      <c r="AD37" s="319">
        <f t="shared" si="1"/>
        <v>0</v>
      </c>
      <c r="AE37" s="244"/>
      <c r="AF37" s="245"/>
    </row>
    <row r="38" spans="2:32" ht="14.25" customHeight="1">
      <c r="B38" s="134" t="s">
        <v>111</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7"/>
    </row>
    <row r="39" spans="2:32" ht="14.25" customHeight="1">
      <c r="B39" s="408" t="s">
        <v>153</v>
      </c>
      <c r="C39" s="411"/>
      <c r="D39" s="411"/>
      <c r="E39" s="411"/>
      <c r="F39" s="411"/>
      <c r="G39" s="411"/>
      <c r="H39" s="411"/>
      <c r="I39" s="411"/>
      <c r="J39" s="139"/>
      <c r="K39" s="136"/>
      <c r="L39" s="275"/>
      <c r="M39" s="337"/>
      <c r="N39" s="338"/>
      <c r="O39" s="275"/>
      <c r="P39" s="337"/>
      <c r="Q39" s="338"/>
      <c r="R39" s="275"/>
      <c r="S39" s="335"/>
      <c r="T39" s="336"/>
      <c r="U39" s="281"/>
      <c r="V39" s="337"/>
      <c r="W39" s="338"/>
      <c r="X39" s="278"/>
      <c r="Y39" s="279"/>
      <c r="Z39" s="280"/>
      <c r="AA39" s="281"/>
      <c r="AB39" s="337"/>
      <c r="AC39" s="338"/>
      <c r="AD39" s="319">
        <f t="shared" ref="AD39:AD40" si="2">(L39-O39)*1+O39*1.4+U39*2</f>
        <v>0</v>
      </c>
      <c r="AE39" s="244"/>
      <c r="AF39" s="245"/>
    </row>
    <row r="40" spans="2:32" ht="14.25" customHeight="1">
      <c r="B40" s="408" t="s">
        <v>154</v>
      </c>
      <c r="C40" s="411"/>
      <c r="D40" s="411"/>
      <c r="E40" s="411"/>
      <c r="F40" s="411"/>
      <c r="G40" s="411"/>
      <c r="H40" s="411"/>
      <c r="I40" s="411"/>
      <c r="J40" s="139"/>
      <c r="K40" s="136"/>
      <c r="L40" s="275"/>
      <c r="M40" s="337"/>
      <c r="N40" s="338"/>
      <c r="O40" s="275"/>
      <c r="P40" s="337"/>
      <c r="Q40" s="338"/>
      <c r="R40" s="275"/>
      <c r="S40" s="335"/>
      <c r="T40" s="336"/>
      <c r="U40" s="281"/>
      <c r="V40" s="337"/>
      <c r="W40" s="338"/>
      <c r="X40" s="278"/>
      <c r="Y40" s="279"/>
      <c r="Z40" s="280"/>
      <c r="AA40" s="281"/>
      <c r="AB40" s="337"/>
      <c r="AC40" s="338"/>
      <c r="AD40" s="319">
        <f t="shared" si="2"/>
        <v>0</v>
      </c>
      <c r="AE40" s="244"/>
      <c r="AF40" s="245"/>
    </row>
    <row r="41" spans="2:32" ht="14.25" customHeight="1">
      <c r="B41" s="134" t="s">
        <v>155</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7"/>
    </row>
    <row r="42" spans="2:32" ht="14.25" customHeight="1">
      <c r="B42" s="408" t="s">
        <v>156</v>
      </c>
      <c r="C42" s="411"/>
      <c r="D42" s="411"/>
      <c r="E42" s="411"/>
      <c r="F42" s="411"/>
      <c r="G42" s="411"/>
      <c r="H42" s="411"/>
      <c r="I42" s="411"/>
      <c r="J42" s="139"/>
      <c r="K42" s="136"/>
      <c r="L42" s="275"/>
      <c r="M42" s="337"/>
      <c r="N42" s="338"/>
      <c r="O42" s="275"/>
      <c r="P42" s="337"/>
      <c r="Q42" s="338"/>
      <c r="R42" s="275"/>
      <c r="S42" s="335"/>
      <c r="T42" s="336"/>
      <c r="U42" s="281"/>
      <c r="V42" s="337"/>
      <c r="W42" s="338"/>
      <c r="X42" s="278"/>
      <c r="Y42" s="279"/>
      <c r="Z42" s="280"/>
      <c r="AA42" s="281"/>
      <c r="AB42" s="337"/>
      <c r="AC42" s="338"/>
      <c r="AD42" s="319">
        <f t="shared" ref="AD42:AD45" si="3">(L42-O42)*1+O42*1.4+U42*2</f>
        <v>0</v>
      </c>
      <c r="AE42" s="244"/>
      <c r="AF42" s="245"/>
    </row>
    <row r="43" spans="2:32" ht="14.25" customHeight="1">
      <c r="B43" s="408" t="s">
        <v>157</v>
      </c>
      <c r="C43" s="411"/>
      <c r="D43" s="411"/>
      <c r="E43" s="411"/>
      <c r="F43" s="411"/>
      <c r="G43" s="411"/>
      <c r="H43" s="411"/>
      <c r="I43" s="411"/>
      <c r="J43" s="139"/>
      <c r="K43" s="136"/>
      <c r="L43" s="275"/>
      <c r="M43" s="337"/>
      <c r="N43" s="338"/>
      <c r="O43" s="275"/>
      <c r="P43" s="337"/>
      <c r="Q43" s="338"/>
      <c r="R43" s="275"/>
      <c r="S43" s="335"/>
      <c r="T43" s="336"/>
      <c r="U43" s="281"/>
      <c r="V43" s="337"/>
      <c r="W43" s="338"/>
      <c r="X43" s="278"/>
      <c r="Y43" s="279"/>
      <c r="Z43" s="280"/>
      <c r="AA43" s="281"/>
      <c r="AB43" s="337"/>
      <c r="AC43" s="338"/>
      <c r="AD43" s="319">
        <f t="shared" si="3"/>
        <v>0</v>
      </c>
      <c r="AE43" s="244"/>
      <c r="AF43" s="245"/>
    </row>
    <row r="44" spans="2:32" ht="14.25" customHeight="1">
      <c r="B44" s="412" t="s">
        <v>311</v>
      </c>
      <c r="C44" s="413"/>
      <c r="D44" s="413"/>
      <c r="E44" s="413"/>
      <c r="F44" s="413"/>
      <c r="G44" s="413"/>
      <c r="H44" s="413"/>
      <c r="I44" s="413"/>
      <c r="J44" s="413"/>
      <c r="K44" s="414"/>
      <c r="L44" s="275"/>
      <c r="M44" s="335"/>
      <c r="N44" s="336"/>
      <c r="O44" s="275"/>
      <c r="P44" s="335"/>
      <c r="Q44" s="336"/>
      <c r="R44" s="275"/>
      <c r="S44" s="335"/>
      <c r="T44" s="336"/>
      <c r="U44" s="281"/>
      <c r="V44" s="337"/>
      <c r="W44" s="338"/>
      <c r="X44" s="278"/>
      <c r="Y44" s="339"/>
      <c r="Z44" s="340"/>
      <c r="AA44" s="281"/>
      <c r="AB44" s="337"/>
      <c r="AC44" s="338"/>
      <c r="AD44" s="319">
        <f t="shared" ref="AD44" si="4">(L44-O44)*1+O44*1.4+U44*2</f>
        <v>0</v>
      </c>
      <c r="AE44" s="244"/>
      <c r="AF44" s="245"/>
    </row>
    <row r="45" spans="2:32" ht="14.25" customHeight="1">
      <c r="B45" s="408" t="s">
        <v>309</v>
      </c>
      <c r="C45" s="411"/>
      <c r="D45" s="411"/>
      <c r="E45" s="411"/>
      <c r="F45" s="411"/>
      <c r="G45" s="411"/>
      <c r="H45" s="411"/>
      <c r="I45" s="411"/>
      <c r="J45" s="139"/>
      <c r="K45" s="136"/>
      <c r="L45" s="275"/>
      <c r="M45" s="337"/>
      <c r="N45" s="338"/>
      <c r="O45" s="275"/>
      <c r="P45" s="337"/>
      <c r="Q45" s="338"/>
      <c r="R45" s="275"/>
      <c r="S45" s="335"/>
      <c r="T45" s="336"/>
      <c r="U45" s="281"/>
      <c r="V45" s="337"/>
      <c r="W45" s="338"/>
      <c r="X45" s="278"/>
      <c r="Y45" s="279"/>
      <c r="Z45" s="280"/>
      <c r="AA45" s="281"/>
      <c r="AB45" s="337"/>
      <c r="AC45" s="338"/>
      <c r="AD45" s="319">
        <f t="shared" si="3"/>
        <v>0</v>
      </c>
      <c r="AE45" s="244"/>
      <c r="AF45" s="245"/>
    </row>
    <row r="46" spans="2:32" ht="14.25" customHeight="1">
      <c r="B46" s="134" t="s">
        <v>117</v>
      </c>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7"/>
    </row>
    <row r="47" spans="2:32" ht="14.25" customHeight="1">
      <c r="B47" s="408" t="s">
        <v>158</v>
      </c>
      <c r="C47" s="409"/>
      <c r="D47" s="409"/>
      <c r="E47" s="409"/>
      <c r="F47" s="409"/>
      <c r="G47" s="409"/>
      <c r="H47" s="409"/>
      <c r="I47" s="409"/>
      <c r="J47" s="135"/>
      <c r="K47" s="136"/>
      <c r="L47" s="275"/>
      <c r="M47" s="337"/>
      <c r="N47" s="338"/>
      <c r="O47" s="275"/>
      <c r="P47" s="337"/>
      <c r="Q47" s="338"/>
      <c r="R47" s="275"/>
      <c r="S47" s="335"/>
      <c r="T47" s="336"/>
      <c r="U47" s="281"/>
      <c r="V47" s="337"/>
      <c r="W47" s="338"/>
      <c r="X47" s="278"/>
      <c r="Y47" s="279"/>
      <c r="Z47" s="280"/>
      <c r="AA47" s="281"/>
      <c r="AB47" s="337"/>
      <c r="AC47" s="338"/>
      <c r="AD47" s="319">
        <f t="shared" ref="AD47:AD57" si="5">(L47-O47)*1+O47*1.4+U47*2</f>
        <v>0</v>
      </c>
      <c r="AE47" s="244"/>
      <c r="AF47" s="245"/>
    </row>
    <row r="48" spans="2:32" ht="14.25" customHeight="1">
      <c r="B48" s="408" t="s">
        <v>159</v>
      </c>
      <c r="C48" s="409"/>
      <c r="D48" s="409"/>
      <c r="E48" s="409"/>
      <c r="F48" s="409"/>
      <c r="G48" s="409"/>
      <c r="H48" s="409"/>
      <c r="I48" s="409"/>
      <c r="J48" s="135"/>
      <c r="K48" s="136"/>
      <c r="L48" s="275"/>
      <c r="M48" s="337"/>
      <c r="N48" s="338"/>
      <c r="O48" s="275"/>
      <c r="P48" s="337"/>
      <c r="Q48" s="338"/>
      <c r="R48" s="275"/>
      <c r="S48" s="335"/>
      <c r="T48" s="336"/>
      <c r="U48" s="281"/>
      <c r="V48" s="337"/>
      <c r="W48" s="338"/>
      <c r="X48" s="278"/>
      <c r="Y48" s="279"/>
      <c r="Z48" s="280"/>
      <c r="AA48" s="281"/>
      <c r="AB48" s="337"/>
      <c r="AC48" s="338"/>
      <c r="AD48" s="319">
        <f t="shared" si="5"/>
        <v>0</v>
      </c>
      <c r="AE48" s="244"/>
      <c r="AF48" s="245"/>
    </row>
    <row r="49" spans="2:32" ht="14.25" customHeight="1">
      <c r="B49" s="408" t="s">
        <v>160</v>
      </c>
      <c r="C49" s="409"/>
      <c r="D49" s="409"/>
      <c r="E49" s="409"/>
      <c r="F49" s="409"/>
      <c r="G49" s="409"/>
      <c r="H49" s="409"/>
      <c r="I49" s="409"/>
      <c r="J49" s="409"/>
      <c r="K49" s="410"/>
      <c r="L49" s="275"/>
      <c r="M49" s="337"/>
      <c r="N49" s="338"/>
      <c r="O49" s="275"/>
      <c r="P49" s="337"/>
      <c r="Q49" s="338"/>
      <c r="R49" s="275"/>
      <c r="S49" s="335"/>
      <c r="T49" s="336"/>
      <c r="U49" s="281"/>
      <c r="V49" s="337"/>
      <c r="W49" s="338"/>
      <c r="X49" s="278"/>
      <c r="Y49" s="279"/>
      <c r="Z49" s="280"/>
      <c r="AA49" s="281"/>
      <c r="AB49" s="337"/>
      <c r="AC49" s="338"/>
      <c r="AD49" s="319">
        <f t="shared" si="5"/>
        <v>0</v>
      </c>
      <c r="AE49" s="244"/>
      <c r="AF49" s="245"/>
    </row>
    <row r="50" spans="2:32" ht="14.25" customHeight="1">
      <c r="B50" s="408" t="s">
        <v>161</v>
      </c>
      <c r="C50" s="409"/>
      <c r="D50" s="409"/>
      <c r="E50" s="409"/>
      <c r="F50" s="409"/>
      <c r="G50" s="409"/>
      <c r="H50" s="409"/>
      <c r="I50" s="409"/>
      <c r="J50" s="409"/>
      <c r="K50" s="410"/>
      <c r="L50" s="275"/>
      <c r="M50" s="337"/>
      <c r="N50" s="338"/>
      <c r="O50" s="275"/>
      <c r="P50" s="337"/>
      <c r="Q50" s="338"/>
      <c r="R50" s="275"/>
      <c r="S50" s="335"/>
      <c r="T50" s="336"/>
      <c r="U50" s="281"/>
      <c r="V50" s="337"/>
      <c r="W50" s="338"/>
      <c r="X50" s="278"/>
      <c r="Y50" s="279"/>
      <c r="Z50" s="280"/>
      <c r="AA50" s="281"/>
      <c r="AB50" s="337"/>
      <c r="AC50" s="338"/>
      <c r="AD50" s="319">
        <f t="shared" si="5"/>
        <v>0</v>
      </c>
      <c r="AE50" s="244"/>
      <c r="AF50" s="245"/>
    </row>
    <row r="51" spans="2:32" ht="11.25" customHeight="1">
      <c r="B51" s="408" t="s">
        <v>162</v>
      </c>
      <c r="C51" s="409"/>
      <c r="D51" s="409"/>
      <c r="E51" s="409"/>
      <c r="F51" s="409"/>
      <c r="G51" s="409"/>
      <c r="H51" s="409"/>
      <c r="I51" s="409"/>
      <c r="J51" s="135"/>
      <c r="K51" s="146"/>
      <c r="L51" s="376"/>
      <c r="M51" s="377"/>
      <c r="N51" s="378"/>
      <c r="O51" s="376"/>
      <c r="P51" s="377"/>
      <c r="Q51" s="378"/>
      <c r="R51" s="281"/>
      <c r="S51" s="337"/>
      <c r="T51" s="338"/>
      <c r="U51" s="376"/>
      <c r="V51" s="377"/>
      <c r="W51" s="378"/>
      <c r="X51" s="278"/>
      <c r="Y51" s="279"/>
      <c r="Z51" s="280"/>
      <c r="AA51" s="376"/>
      <c r="AB51" s="377"/>
      <c r="AC51" s="378"/>
      <c r="AD51" s="319">
        <f t="shared" si="5"/>
        <v>0</v>
      </c>
      <c r="AE51" s="244"/>
      <c r="AF51" s="245"/>
    </row>
    <row r="52" spans="2:32" ht="9" customHeight="1">
      <c r="B52" s="397" t="s">
        <v>302</v>
      </c>
      <c r="C52" s="398"/>
      <c r="D52" s="398"/>
      <c r="E52" s="398"/>
      <c r="F52" s="398"/>
      <c r="G52" s="398"/>
      <c r="H52" s="398"/>
      <c r="I52" s="398"/>
      <c r="J52" s="398"/>
      <c r="K52" s="399"/>
      <c r="L52" s="376"/>
      <c r="M52" s="377"/>
      <c r="N52" s="378"/>
      <c r="O52" s="376"/>
      <c r="P52" s="377"/>
      <c r="Q52" s="378"/>
      <c r="R52" s="376"/>
      <c r="S52" s="377"/>
      <c r="T52" s="378"/>
      <c r="U52" s="376"/>
      <c r="V52" s="377"/>
      <c r="W52" s="378"/>
      <c r="X52" s="376"/>
      <c r="Y52" s="377"/>
      <c r="Z52" s="378"/>
      <c r="AA52" s="376"/>
      <c r="AB52" s="377"/>
      <c r="AC52" s="378"/>
      <c r="AD52" s="382">
        <f t="shared" ref="AD52:AD53" si="6">(L52-O52)*1+O52*1.4+U52*2</f>
        <v>0</v>
      </c>
      <c r="AE52" s="383"/>
      <c r="AF52" s="384"/>
    </row>
    <row r="53" spans="2:32" ht="14.25" customHeight="1">
      <c r="B53" s="400" t="s">
        <v>303</v>
      </c>
      <c r="C53" s="401"/>
      <c r="D53" s="401"/>
      <c r="E53" s="401"/>
      <c r="F53" s="401"/>
      <c r="G53" s="401"/>
      <c r="H53" s="401"/>
      <c r="I53" s="401"/>
      <c r="J53" s="401"/>
      <c r="K53" s="402"/>
      <c r="L53" s="379"/>
      <c r="M53" s="380"/>
      <c r="N53" s="381"/>
      <c r="O53" s="379"/>
      <c r="P53" s="380"/>
      <c r="Q53" s="381"/>
      <c r="R53" s="379"/>
      <c r="S53" s="380"/>
      <c r="T53" s="381"/>
      <c r="U53" s="379"/>
      <c r="V53" s="380"/>
      <c r="W53" s="381"/>
      <c r="X53" s="379"/>
      <c r="Y53" s="380"/>
      <c r="Z53" s="381"/>
      <c r="AA53" s="379"/>
      <c r="AB53" s="380"/>
      <c r="AC53" s="381"/>
      <c r="AD53" s="385">
        <f t="shared" si="6"/>
        <v>0</v>
      </c>
      <c r="AE53" s="386"/>
      <c r="AF53" s="387"/>
    </row>
    <row r="54" spans="2:32" ht="14.25" customHeight="1">
      <c r="B54" s="408" t="s">
        <v>163</v>
      </c>
      <c r="C54" s="409"/>
      <c r="D54" s="409"/>
      <c r="E54" s="409"/>
      <c r="F54" s="409"/>
      <c r="G54" s="409"/>
      <c r="H54" s="409"/>
      <c r="I54" s="409"/>
      <c r="J54" s="135"/>
      <c r="K54" s="147"/>
      <c r="L54" s="275"/>
      <c r="M54" s="337"/>
      <c r="N54" s="338"/>
      <c r="O54" s="275"/>
      <c r="P54" s="337"/>
      <c r="Q54" s="338"/>
      <c r="R54" s="275"/>
      <c r="S54" s="335"/>
      <c r="T54" s="336"/>
      <c r="U54" s="281"/>
      <c r="V54" s="337"/>
      <c r="W54" s="338"/>
      <c r="X54" s="278"/>
      <c r="Y54" s="279"/>
      <c r="Z54" s="280"/>
      <c r="AA54" s="281"/>
      <c r="AB54" s="337"/>
      <c r="AC54" s="338"/>
      <c r="AD54" s="319">
        <f t="shared" si="5"/>
        <v>0</v>
      </c>
      <c r="AE54" s="244"/>
      <c r="AF54" s="245"/>
    </row>
    <row r="55" spans="2:32" ht="11.25" customHeight="1">
      <c r="B55" s="403" t="s">
        <v>190</v>
      </c>
      <c r="C55" s="404"/>
      <c r="D55" s="404"/>
      <c r="E55" s="404"/>
      <c r="F55" s="404"/>
      <c r="G55" s="404"/>
      <c r="H55" s="404"/>
      <c r="I55" s="404"/>
      <c r="J55" s="404"/>
      <c r="K55" s="405"/>
      <c r="L55" s="275"/>
      <c r="M55" s="337"/>
      <c r="N55" s="338"/>
      <c r="O55" s="275"/>
      <c r="P55" s="337"/>
      <c r="Q55" s="338"/>
      <c r="R55" s="275"/>
      <c r="S55" s="335"/>
      <c r="T55" s="336"/>
      <c r="U55" s="281"/>
      <c r="V55" s="337"/>
      <c r="W55" s="338"/>
      <c r="X55" s="278"/>
      <c r="Y55" s="279"/>
      <c r="Z55" s="280"/>
      <c r="AA55" s="281"/>
      <c r="AB55" s="337"/>
      <c r="AC55" s="338"/>
      <c r="AD55" s="319">
        <f t="shared" si="5"/>
        <v>0</v>
      </c>
      <c r="AE55" s="244"/>
      <c r="AF55" s="245"/>
    </row>
    <row r="56" spans="2:32" ht="9" customHeight="1">
      <c r="B56" s="397" t="s">
        <v>164</v>
      </c>
      <c r="C56" s="398"/>
      <c r="D56" s="398"/>
      <c r="E56" s="398"/>
      <c r="F56" s="398"/>
      <c r="G56" s="398"/>
      <c r="H56" s="398"/>
      <c r="I56" s="398"/>
      <c r="J56" s="398"/>
      <c r="K56" s="399"/>
      <c r="L56" s="297"/>
      <c r="M56" s="298"/>
      <c r="N56" s="299"/>
      <c r="O56" s="297"/>
      <c r="P56" s="298"/>
      <c r="Q56" s="299"/>
      <c r="R56" s="297"/>
      <c r="S56" s="298"/>
      <c r="T56" s="299"/>
      <c r="U56" s="376"/>
      <c r="V56" s="377"/>
      <c r="W56" s="378"/>
      <c r="X56" s="370"/>
      <c r="Y56" s="371"/>
      <c r="Z56" s="372"/>
      <c r="AA56" s="376"/>
      <c r="AB56" s="377"/>
      <c r="AC56" s="378"/>
      <c r="AD56" s="382">
        <f t="shared" si="5"/>
        <v>0</v>
      </c>
      <c r="AE56" s="383"/>
      <c r="AF56" s="384"/>
    </row>
    <row r="57" spans="2:32">
      <c r="B57" s="406" t="s">
        <v>165</v>
      </c>
      <c r="C57" s="407"/>
      <c r="D57" s="407"/>
      <c r="E57" s="407"/>
      <c r="F57" s="407"/>
      <c r="G57" s="407"/>
      <c r="H57" s="407"/>
      <c r="I57" s="407"/>
      <c r="J57" s="148"/>
      <c r="K57" s="138"/>
      <c r="L57" s="367"/>
      <c r="M57" s="368"/>
      <c r="N57" s="369"/>
      <c r="O57" s="367"/>
      <c r="P57" s="368"/>
      <c r="Q57" s="369"/>
      <c r="R57" s="367"/>
      <c r="S57" s="368"/>
      <c r="T57" s="369"/>
      <c r="U57" s="379"/>
      <c r="V57" s="380"/>
      <c r="W57" s="381"/>
      <c r="X57" s="373"/>
      <c r="Y57" s="374"/>
      <c r="Z57" s="375"/>
      <c r="AA57" s="379"/>
      <c r="AB57" s="380"/>
      <c r="AC57" s="381"/>
      <c r="AD57" s="385">
        <f t="shared" si="5"/>
        <v>0</v>
      </c>
      <c r="AE57" s="386"/>
      <c r="AF57" s="387"/>
    </row>
    <row r="58" spans="2:32">
      <c r="R58" s="393"/>
      <c r="S58" s="393"/>
      <c r="T58" s="393"/>
      <c r="U58" s="393"/>
      <c r="V58" s="19"/>
      <c r="W58" s="19"/>
      <c r="X58" s="19"/>
      <c r="Y58" s="19"/>
      <c r="AA58" s="393"/>
      <c r="AB58" s="393"/>
      <c r="AC58" s="393"/>
      <c r="AD58" s="393"/>
      <c r="AE58" s="19"/>
      <c r="AF58" s="19"/>
    </row>
  </sheetData>
  <sheetProtection algorithmName="SHA-512" hashValue="6ShLybiitCqtk8mBqRKmPHJAAd3MueL9+Aodw95UZNYeh5wjFIToOtf2FhSXbv4NPz1D8S1DjuOx+Q3lTCQ4+w==" saltValue="VSSGg8lkN4iV/KqHtZLrFQ==" spinCount="100000" sheet="1" objects="1" scenarios="1"/>
  <mergeCells count="306">
    <mergeCell ref="C7:AE8"/>
    <mergeCell ref="R58:U58"/>
    <mergeCell ref="AA58:AD58"/>
    <mergeCell ref="E10:O10"/>
    <mergeCell ref="B10:D10"/>
    <mergeCell ref="L13:T13"/>
    <mergeCell ref="U13:AC13"/>
    <mergeCell ref="AA14:AC14"/>
    <mergeCell ref="AD14:AF14"/>
    <mergeCell ref="B16:I16"/>
    <mergeCell ref="L16:N16"/>
    <mergeCell ref="O16:Q16"/>
    <mergeCell ref="R16:T16"/>
    <mergeCell ref="U16:W16"/>
    <mergeCell ref="X16:Z16"/>
    <mergeCell ref="B13:K14"/>
    <mergeCell ref="AD13:AF13"/>
    <mergeCell ref="L14:N14"/>
    <mergeCell ref="O14:Q14"/>
    <mergeCell ref="R14:T14"/>
    <mergeCell ref="U14:W14"/>
    <mergeCell ref="X14:Z14"/>
    <mergeCell ref="AA16:AC16"/>
    <mergeCell ref="AD16:AF16"/>
    <mergeCell ref="AD19:AF19"/>
    <mergeCell ref="AA20:AC20"/>
    <mergeCell ref="AD20:AF20"/>
    <mergeCell ref="B17:I17"/>
    <mergeCell ref="L17:N17"/>
    <mergeCell ref="O17:Q17"/>
    <mergeCell ref="R17:T17"/>
    <mergeCell ref="U17:W17"/>
    <mergeCell ref="X17:Z17"/>
    <mergeCell ref="AA17:AC17"/>
    <mergeCell ref="AD17:AF17"/>
    <mergeCell ref="B18:I18"/>
    <mergeCell ref="L18:N18"/>
    <mergeCell ref="O18:Q18"/>
    <mergeCell ref="R18:T18"/>
    <mergeCell ref="U18:W18"/>
    <mergeCell ref="X18:Z18"/>
    <mergeCell ref="AA18:AC18"/>
    <mergeCell ref="AD18:AF18"/>
    <mergeCell ref="B20:I20"/>
    <mergeCell ref="L20:N20"/>
    <mergeCell ref="O20:Q20"/>
    <mergeCell ref="R20:T20"/>
    <mergeCell ref="U20:W20"/>
    <mergeCell ref="X24:Z24"/>
    <mergeCell ref="X20:Z20"/>
    <mergeCell ref="B19:I19"/>
    <mergeCell ref="L19:N19"/>
    <mergeCell ref="O19:Q19"/>
    <mergeCell ref="R19:T19"/>
    <mergeCell ref="U19:W19"/>
    <mergeCell ref="X19:Z19"/>
    <mergeCell ref="AA23:AC23"/>
    <mergeCell ref="AA19:AC19"/>
    <mergeCell ref="B23:I23"/>
    <mergeCell ref="L23:N23"/>
    <mergeCell ref="O23:Q23"/>
    <mergeCell ref="R23:T23"/>
    <mergeCell ref="U23:W23"/>
    <mergeCell ref="X23:Z23"/>
    <mergeCell ref="AA25:AC25"/>
    <mergeCell ref="AA24:AC24"/>
    <mergeCell ref="AD24:AF24"/>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1:AC21"/>
    <mergeCell ref="B24:K24"/>
    <mergeCell ref="L24:N24"/>
    <mergeCell ref="O24:Q24"/>
    <mergeCell ref="R24:T24"/>
    <mergeCell ref="U24:W24"/>
    <mergeCell ref="AD23:AF23"/>
    <mergeCell ref="B27:I27"/>
    <mergeCell ref="L27:N27"/>
    <mergeCell ref="O27:Q27"/>
    <mergeCell ref="R27:T27"/>
    <mergeCell ref="U27:W27"/>
    <mergeCell ref="X27:Z27"/>
    <mergeCell ref="AA27:AC27"/>
    <mergeCell ref="AD27:AF27"/>
    <mergeCell ref="AD25:AF25"/>
    <mergeCell ref="B26:K26"/>
    <mergeCell ref="L26:N26"/>
    <mergeCell ref="O26:Q26"/>
    <mergeCell ref="R26:T26"/>
    <mergeCell ref="U26:W26"/>
    <mergeCell ref="X26:Z26"/>
    <mergeCell ref="AA26:AC26"/>
    <mergeCell ref="AD26:AF26"/>
    <mergeCell ref="B25:I25"/>
    <mergeCell ref="L25:N25"/>
    <mergeCell ref="O25:Q25"/>
    <mergeCell ref="R25:T25"/>
    <mergeCell ref="U25:W25"/>
    <mergeCell ref="X25:Z25"/>
    <mergeCell ref="B30:I30"/>
    <mergeCell ref="L30:N30"/>
    <mergeCell ref="O30:Q30"/>
    <mergeCell ref="R30:T30"/>
    <mergeCell ref="U30:W30"/>
    <mergeCell ref="X30:Z30"/>
    <mergeCell ref="AA30:AC30"/>
    <mergeCell ref="AD30:AF30"/>
    <mergeCell ref="AA28:AC28"/>
    <mergeCell ref="AD28:AF28"/>
    <mergeCell ref="B29:I29"/>
    <mergeCell ref="L29:N29"/>
    <mergeCell ref="O29:Q29"/>
    <mergeCell ref="R29:T29"/>
    <mergeCell ref="U29:W29"/>
    <mergeCell ref="X29:Z29"/>
    <mergeCell ref="AA29:AC29"/>
    <mergeCell ref="B28:I28"/>
    <mergeCell ref="L28:N28"/>
    <mergeCell ref="O28:Q28"/>
    <mergeCell ref="R28:T28"/>
    <mergeCell ref="U28:W28"/>
    <mergeCell ref="X28:Z28"/>
    <mergeCell ref="AD29:AF29"/>
    <mergeCell ref="B32:I32"/>
    <mergeCell ref="L32:N32"/>
    <mergeCell ref="O32:Q32"/>
    <mergeCell ref="R32:T32"/>
    <mergeCell ref="U32:W32"/>
    <mergeCell ref="X32:Z32"/>
    <mergeCell ref="AA32:AC32"/>
    <mergeCell ref="AD32:AF32"/>
    <mergeCell ref="B33:I33"/>
    <mergeCell ref="L33:N33"/>
    <mergeCell ref="O33:Q33"/>
    <mergeCell ref="R33:T33"/>
    <mergeCell ref="U33:W33"/>
    <mergeCell ref="X33:Z33"/>
    <mergeCell ref="AA33:AC33"/>
    <mergeCell ref="AD33:AF33"/>
    <mergeCell ref="AA34:AC34"/>
    <mergeCell ref="AD34:AF34"/>
    <mergeCell ref="B35:I35"/>
    <mergeCell ref="L35:N35"/>
    <mergeCell ref="O35:Q35"/>
    <mergeCell ref="R35:T35"/>
    <mergeCell ref="U35:W35"/>
    <mergeCell ref="X35:Z35"/>
    <mergeCell ref="AA35:AC35"/>
    <mergeCell ref="B34:I34"/>
    <mergeCell ref="L34:N34"/>
    <mergeCell ref="O34:Q34"/>
    <mergeCell ref="R34:T34"/>
    <mergeCell ref="U34:W34"/>
    <mergeCell ref="X34:Z34"/>
    <mergeCell ref="AD35:AF35"/>
    <mergeCell ref="B39:I39"/>
    <mergeCell ref="L39:N39"/>
    <mergeCell ref="O39:Q39"/>
    <mergeCell ref="R39:T39"/>
    <mergeCell ref="U39:W39"/>
    <mergeCell ref="X39:Z39"/>
    <mergeCell ref="AA39:AC39"/>
    <mergeCell ref="AD39:AF39"/>
    <mergeCell ref="B36:I36"/>
    <mergeCell ref="L36:N36"/>
    <mergeCell ref="O36:Q36"/>
    <mergeCell ref="R36:T36"/>
    <mergeCell ref="U36:W36"/>
    <mergeCell ref="X36:Z36"/>
    <mergeCell ref="AA36:AC36"/>
    <mergeCell ref="AD36:AF36"/>
    <mergeCell ref="B37:I37"/>
    <mergeCell ref="L37:N37"/>
    <mergeCell ref="O37:Q37"/>
    <mergeCell ref="R37:T37"/>
    <mergeCell ref="U37:W37"/>
    <mergeCell ref="X37:Z37"/>
    <mergeCell ref="AA37:AC37"/>
    <mergeCell ref="AD37:AF37"/>
    <mergeCell ref="AA40:AC40"/>
    <mergeCell ref="AD40:AF40"/>
    <mergeCell ref="B42:I42"/>
    <mergeCell ref="L42:N42"/>
    <mergeCell ref="O42:Q42"/>
    <mergeCell ref="R42:T42"/>
    <mergeCell ref="U42:W42"/>
    <mergeCell ref="X42:Z42"/>
    <mergeCell ref="B40:I40"/>
    <mergeCell ref="L40:N40"/>
    <mergeCell ref="O40:Q40"/>
    <mergeCell ref="R40:T40"/>
    <mergeCell ref="U40:W40"/>
    <mergeCell ref="X40:Z40"/>
    <mergeCell ref="AA42:AC42"/>
    <mergeCell ref="AD42:AF42"/>
    <mergeCell ref="B43:I43"/>
    <mergeCell ref="L43:N43"/>
    <mergeCell ref="O43:Q43"/>
    <mergeCell ref="R43:T43"/>
    <mergeCell ref="U43:W43"/>
    <mergeCell ref="X43:Z43"/>
    <mergeCell ref="AA43:AC43"/>
    <mergeCell ref="AD43:AF43"/>
    <mergeCell ref="B45:I45"/>
    <mergeCell ref="L45:N45"/>
    <mergeCell ref="O45:Q45"/>
    <mergeCell ref="R45:T45"/>
    <mergeCell ref="U45:W45"/>
    <mergeCell ref="X45:Z45"/>
    <mergeCell ref="AA45:AC45"/>
    <mergeCell ref="AD45:AF45"/>
    <mergeCell ref="B44:K44"/>
    <mergeCell ref="L44:N44"/>
    <mergeCell ref="O44:Q44"/>
    <mergeCell ref="R44:T44"/>
    <mergeCell ref="U44:W44"/>
    <mergeCell ref="X44:Z44"/>
    <mergeCell ref="AA44:AC44"/>
    <mergeCell ref="AD44:AF44"/>
    <mergeCell ref="R54:T54"/>
    <mergeCell ref="AA48:AC48"/>
    <mergeCell ref="AD48:AF48"/>
    <mergeCell ref="AA49:AC49"/>
    <mergeCell ref="AD49:AF49"/>
    <mergeCell ref="B47:I47"/>
    <mergeCell ref="L47:N47"/>
    <mergeCell ref="O47:Q47"/>
    <mergeCell ref="R47:T47"/>
    <mergeCell ref="U47:W47"/>
    <mergeCell ref="X47:Z47"/>
    <mergeCell ref="AA47:AC47"/>
    <mergeCell ref="AD47:AF47"/>
    <mergeCell ref="B49:K49"/>
    <mergeCell ref="L49:N49"/>
    <mergeCell ref="O49:Q49"/>
    <mergeCell ref="R49:T49"/>
    <mergeCell ref="U49:W49"/>
    <mergeCell ref="X49:Z49"/>
    <mergeCell ref="B48:I48"/>
    <mergeCell ref="L48:N48"/>
    <mergeCell ref="O48:Q48"/>
    <mergeCell ref="R48:T48"/>
    <mergeCell ref="U48:W48"/>
    <mergeCell ref="U54:W54"/>
    <mergeCell ref="X54:Z54"/>
    <mergeCell ref="B57:I57"/>
    <mergeCell ref="AA54:AC54"/>
    <mergeCell ref="AD54:AF54"/>
    <mergeCell ref="AD50:AF50"/>
    <mergeCell ref="B51:I51"/>
    <mergeCell ref="L51:N51"/>
    <mergeCell ref="O51:Q51"/>
    <mergeCell ref="R51:T51"/>
    <mergeCell ref="U51:W51"/>
    <mergeCell ref="X51:Z51"/>
    <mergeCell ref="AA51:AC51"/>
    <mergeCell ref="AD51:AF51"/>
    <mergeCell ref="B50:K50"/>
    <mergeCell ref="L50:N50"/>
    <mergeCell ref="O50:Q50"/>
    <mergeCell ref="R50:T50"/>
    <mergeCell ref="U50:W50"/>
    <mergeCell ref="X50:Z50"/>
    <mergeCell ref="AA50:AC50"/>
    <mergeCell ref="B54:I54"/>
    <mergeCell ref="L54:N54"/>
    <mergeCell ref="O54:Q54"/>
    <mergeCell ref="AD55:AF55"/>
    <mergeCell ref="B56:K56"/>
    <mergeCell ref="L56:N57"/>
    <mergeCell ref="O56:Q57"/>
    <mergeCell ref="R56:T57"/>
    <mergeCell ref="U56:W57"/>
    <mergeCell ref="X56:Z57"/>
    <mergeCell ref="AA56:AC57"/>
    <mergeCell ref="AD56:AF57"/>
    <mergeCell ref="B55:K55"/>
    <mergeCell ref="L55:N55"/>
    <mergeCell ref="O55:Q55"/>
    <mergeCell ref="R55:T55"/>
    <mergeCell ref="U55:W55"/>
    <mergeCell ref="X55:Z55"/>
    <mergeCell ref="AA55:AC55"/>
    <mergeCell ref="X48:Z48"/>
    <mergeCell ref="B52:K52"/>
    <mergeCell ref="L52:N53"/>
    <mergeCell ref="O52:Q53"/>
    <mergeCell ref="R52:T53"/>
    <mergeCell ref="U52:W53"/>
    <mergeCell ref="X52:Z53"/>
    <mergeCell ref="AA52:AC53"/>
    <mergeCell ref="AD52:AF53"/>
    <mergeCell ref="B53:K53"/>
  </mergeCells>
  <phoneticPr fontId="4"/>
  <conditionalFormatting sqref="L32:N37 L39:N40 L42:N43 L44 L45:N45 L47:N57">
    <cfRule type="expression" dxfId="0" priority="1">
      <formula>AND(L32&lt;O32,O32&gt;0)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52"/>
  <sheetViews>
    <sheetView showGridLines="0" showRowColHeaders="0" showZeros="0" zoomScaleNormal="100" workbookViewId="0">
      <selection activeCell="E10" sqref="E10:O10"/>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114" t="s">
        <v>9</v>
      </c>
      <c r="B1" s="114"/>
      <c r="C1" s="114"/>
      <c r="D1" s="114"/>
      <c r="E1" s="114"/>
      <c r="F1" s="115"/>
      <c r="G1" s="114"/>
      <c r="H1" s="114"/>
      <c r="I1" s="114"/>
      <c r="J1" s="114"/>
      <c r="K1" s="114"/>
      <c r="L1" s="114"/>
      <c r="M1" s="114"/>
      <c r="N1" s="114"/>
      <c r="O1" s="114"/>
      <c r="P1" s="114"/>
      <c r="Q1" s="114"/>
      <c r="R1" s="114"/>
      <c r="S1" s="114"/>
      <c r="T1" s="116"/>
      <c r="U1" s="114"/>
      <c r="V1" s="114"/>
      <c r="W1" s="114"/>
      <c r="X1" s="114"/>
      <c r="Y1" s="114"/>
      <c r="Z1" s="114"/>
      <c r="AA1" s="114"/>
      <c r="AB1" s="114"/>
      <c r="AC1" s="114"/>
      <c r="AD1" s="114"/>
      <c r="AE1" s="114"/>
      <c r="AF1" s="117"/>
      <c r="AG1" s="119" t="s">
        <v>212</v>
      </c>
    </row>
    <row r="2" spans="1:33" ht="12" customHeight="1">
      <c r="A2" s="120"/>
      <c r="B2" s="120"/>
      <c r="C2" s="120"/>
      <c r="D2" s="120"/>
      <c r="E2" s="120"/>
      <c r="F2" s="120"/>
      <c r="G2" s="120"/>
      <c r="H2" s="120"/>
      <c r="I2" s="120"/>
      <c r="J2" s="120"/>
      <c r="K2" s="120"/>
      <c r="L2" s="120"/>
      <c r="M2" s="120"/>
      <c r="N2" s="120"/>
      <c r="O2" s="120"/>
      <c r="P2" s="120"/>
      <c r="Q2" s="120"/>
      <c r="R2" s="114"/>
      <c r="S2" s="114"/>
      <c r="T2" s="114"/>
      <c r="U2" s="114"/>
      <c r="V2" s="114"/>
      <c r="W2" s="114"/>
      <c r="X2" s="114"/>
      <c r="Y2" s="114"/>
      <c r="Z2" s="114"/>
      <c r="AA2" s="114"/>
      <c r="AB2" s="114"/>
      <c r="AC2" s="114"/>
      <c r="AD2" s="114"/>
      <c r="AE2" s="114"/>
      <c r="AF2" s="114"/>
      <c r="AG2" s="118" t="s">
        <v>214</v>
      </c>
    </row>
    <row r="3" spans="1:33" ht="12" customHeight="1">
      <c r="A3" s="58"/>
      <c r="B3" s="58"/>
      <c r="C3" s="58"/>
      <c r="D3" s="58"/>
      <c r="E3" s="58"/>
      <c r="F3" s="58"/>
      <c r="G3" s="58"/>
      <c r="H3" s="58"/>
      <c r="I3" s="58"/>
      <c r="J3" s="58"/>
      <c r="K3" s="58"/>
      <c r="L3" s="58"/>
      <c r="M3" s="58"/>
      <c r="N3" s="58"/>
      <c r="O3" s="58"/>
      <c r="P3" s="58"/>
      <c r="Q3" s="58"/>
      <c r="R3" s="63"/>
      <c r="S3" s="63"/>
      <c r="T3" s="63"/>
      <c r="U3" s="63"/>
      <c r="V3" s="63"/>
      <c r="W3" s="63"/>
      <c r="X3" s="63"/>
      <c r="Y3" s="63"/>
      <c r="Z3" s="63"/>
      <c r="AA3" s="63"/>
      <c r="AB3" s="63"/>
      <c r="AC3" s="63"/>
      <c r="AD3" s="63"/>
      <c r="AE3" s="63"/>
      <c r="AF3" s="63"/>
      <c r="AG3" s="121"/>
    </row>
    <row r="4" spans="1:33" ht="12" customHeight="1">
      <c r="A4" s="58"/>
      <c r="B4" s="168" t="s">
        <v>313</v>
      </c>
      <c r="C4" s="58"/>
      <c r="D4" s="58"/>
      <c r="E4" s="58"/>
      <c r="F4" s="58"/>
      <c r="G4" s="58"/>
      <c r="H4" s="58"/>
      <c r="I4" s="58"/>
      <c r="J4" s="58"/>
      <c r="K4" s="58"/>
      <c r="L4" s="58"/>
      <c r="M4" s="58"/>
      <c r="N4" s="58"/>
      <c r="O4" s="58"/>
      <c r="P4" s="58"/>
      <c r="Q4" s="58"/>
      <c r="R4" s="63"/>
      <c r="S4" s="63"/>
      <c r="T4" s="63"/>
      <c r="U4" s="63"/>
      <c r="V4" s="63"/>
      <c r="W4" s="63"/>
      <c r="X4" s="63"/>
      <c r="Y4" s="63"/>
      <c r="Z4" s="63"/>
      <c r="AA4" s="63"/>
      <c r="AB4" s="63"/>
      <c r="AC4" s="63"/>
      <c r="AD4" s="63"/>
      <c r="AE4" s="63"/>
      <c r="AF4" s="63"/>
      <c r="AG4" s="121"/>
    </row>
    <row r="5" spans="1:33" ht="12" customHeight="1">
      <c r="A5" s="58"/>
      <c r="B5" s="58"/>
      <c r="C5" s="58"/>
      <c r="D5" s="58"/>
      <c r="E5" s="58"/>
      <c r="F5" s="58"/>
      <c r="G5" s="58"/>
      <c r="H5" s="58"/>
      <c r="I5" s="58"/>
      <c r="J5" s="58"/>
      <c r="K5" s="58"/>
      <c r="L5" s="58"/>
      <c r="M5" s="58"/>
      <c r="N5" s="58"/>
      <c r="O5" s="58"/>
      <c r="P5" s="58"/>
      <c r="Q5" s="58"/>
      <c r="R5" s="63"/>
      <c r="S5" s="63"/>
      <c r="T5" s="63"/>
      <c r="U5" s="63"/>
      <c r="V5" s="63"/>
      <c r="W5" s="63"/>
      <c r="X5" s="63"/>
      <c r="Y5" s="63"/>
      <c r="Z5" s="63"/>
      <c r="AA5" s="63"/>
      <c r="AB5" s="63"/>
      <c r="AC5" s="63"/>
      <c r="AD5" s="63"/>
      <c r="AE5" s="63"/>
      <c r="AF5" s="63"/>
      <c r="AG5" s="121"/>
    </row>
    <row r="6" spans="1:33" ht="9" customHeight="1">
      <c r="B6" s="58"/>
      <c r="C6" s="58"/>
      <c r="D6" s="58"/>
      <c r="E6" s="58"/>
      <c r="F6" s="58"/>
      <c r="G6" s="58"/>
      <c r="H6" s="58"/>
      <c r="I6" s="58"/>
      <c r="J6" s="58"/>
      <c r="K6" s="58"/>
      <c r="L6" s="58"/>
      <c r="M6" s="58"/>
      <c r="N6" s="58"/>
      <c r="O6" s="58"/>
      <c r="P6" s="58"/>
      <c r="Q6" s="58"/>
      <c r="R6" s="58"/>
      <c r="S6" s="121"/>
      <c r="X6" s="58"/>
      <c r="Y6" s="121"/>
    </row>
    <row r="7" spans="1:33" ht="15" customHeight="1">
      <c r="B7" s="58"/>
      <c r="C7" s="303" t="s">
        <v>240</v>
      </c>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5"/>
      <c r="AF7"/>
    </row>
    <row r="8" spans="1:33" ht="15" customHeight="1">
      <c r="B8" s="58"/>
      <c r="C8" s="306"/>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8"/>
      <c r="AF8"/>
    </row>
    <row r="9" spans="1:33" ht="11.25" customHeight="1">
      <c r="B9" s="58"/>
      <c r="C9" s="58"/>
      <c r="D9" s="58"/>
      <c r="E9" s="58"/>
      <c r="F9" s="123"/>
      <c r="G9" s="58"/>
      <c r="H9" s="58"/>
      <c r="I9" s="58"/>
      <c r="J9" s="58"/>
      <c r="K9" s="58"/>
      <c r="L9" s="58"/>
      <c r="M9" s="58"/>
      <c r="N9" s="58"/>
      <c r="O9" s="58"/>
      <c r="P9" s="58"/>
      <c r="Q9" s="58"/>
      <c r="R9" s="58"/>
      <c r="S9" s="58"/>
      <c r="X9" s="58"/>
      <c r="Y9" s="58"/>
    </row>
    <row r="10" spans="1:33" ht="24" customHeight="1">
      <c r="B10" s="324" t="s">
        <v>34</v>
      </c>
      <c r="C10" s="325"/>
      <c r="D10" s="326"/>
      <c r="E10" s="327">
        <f>'１'!F12</f>
        <v>0</v>
      </c>
      <c r="F10" s="328"/>
      <c r="G10" s="328"/>
      <c r="H10" s="328"/>
      <c r="I10" s="328"/>
      <c r="J10" s="328"/>
      <c r="K10" s="328"/>
      <c r="L10" s="328"/>
      <c r="M10" s="328"/>
      <c r="N10" s="328"/>
      <c r="O10" s="329"/>
      <c r="P10" s="124"/>
      <c r="Q10" s="125" t="s">
        <v>60</v>
      </c>
      <c r="R10" s="125"/>
      <c r="S10" s="58"/>
      <c r="X10" s="125"/>
      <c r="Y10" s="58"/>
      <c r="AD10" s="126"/>
    </row>
    <row r="11" spans="1:33" ht="9" customHeight="1">
      <c r="B11" s="63"/>
      <c r="C11" s="63"/>
      <c r="D11" s="63"/>
      <c r="E11" s="58"/>
      <c r="F11" s="123"/>
      <c r="G11" s="58"/>
      <c r="H11" s="58"/>
      <c r="I11" s="58"/>
      <c r="J11" s="58"/>
      <c r="K11" s="58"/>
      <c r="L11" s="58"/>
      <c r="M11" s="58"/>
      <c r="N11" s="58"/>
      <c r="O11" s="58"/>
      <c r="P11" s="58"/>
      <c r="Q11" s="58"/>
      <c r="R11" s="58"/>
      <c r="S11" s="58"/>
      <c r="X11" s="58"/>
      <c r="Y11" s="58"/>
    </row>
    <row r="12" spans="1:33" ht="10.5" customHeight="1">
      <c r="B12" s="58"/>
      <c r="C12" s="58"/>
      <c r="D12" s="58"/>
      <c r="E12" s="58"/>
      <c r="F12" s="123"/>
      <c r="G12" s="58"/>
      <c r="H12" s="58"/>
      <c r="I12" s="58"/>
      <c r="J12" s="58"/>
      <c r="K12" s="58"/>
      <c r="L12" s="58"/>
      <c r="M12" s="58"/>
      <c r="N12" s="58"/>
      <c r="O12" s="58"/>
      <c r="P12" s="58"/>
      <c r="Q12" s="58"/>
      <c r="R12" s="58"/>
      <c r="S12" s="58"/>
      <c r="X12" s="58"/>
      <c r="Y12" s="58"/>
    </row>
    <row r="13" spans="1:33" ht="15" customHeight="1">
      <c r="B13" s="315"/>
      <c r="C13" s="349"/>
      <c r="D13" s="349"/>
      <c r="E13" s="349"/>
      <c r="F13" s="349"/>
      <c r="G13" s="349"/>
      <c r="H13" s="349"/>
      <c r="I13" s="349"/>
      <c r="J13" s="349"/>
      <c r="K13" s="350"/>
      <c r="L13" s="319" t="s">
        <v>11</v>
      </c>
      <c r="M13" s="330"/>
      <c r="N13" s="330"/>
      <c r="O13" s="330"/>
      <c r="P13" s="330"/>
      <c r="Q13" s="330"/>
      <c r="R13" s="330"/>
      <c r="S13" s="330"/>
      <c r="T13" s="331"/>
      <c r="U13" s="330" t="s">
        <v>57</v>
      </c>
      <c r="V13" s="330"/>
      <c r="W13" s="330"/>
      <c r="X13" s="330"/>
      <c r="Y13" s="330"/>
      <c r="Z13" s="330"/>
      <c r="AA13" s="330"/>
      <c r="AB13" s="330"/>
      <c r="AC13" s="331"/>
      <c r="AD13" s="319" t="s">
        <v>30</v>
      </c>
      <c r="AE13" s="295"/>
      <c r="AF13" s="296"/>
    </row>
    <row r="14" spans="1:33" ht="22.5" customHeight="1">
      <c r="B14" s="351"/>
      <c r="C14" s="352"/>
      <c r="D14" s="352"/>
      <c r="E14" s="352"/>
      <c r="F14" s="352"/>
      <c r="G14" s="352"/>
      <c r="H14" s="352"/>
      <c r="I14" s="352"/>
      <c r="J14" s="352"/>
      <c r="K14" s="353"/>
      <c r="L14" s="309" t="s">
        <v>208</v>
      </c>
      <c r="M14" s="310"/>
      <c r="N14" s="311"/>
      <c r="O14" s="309" t="s">
        <v>209</v>
      </c>
      <c r="P14" s="310"/>
      <c r="Q14" s="311"/>
      <c r="R14" s="309" t="s">
        <v>71</v>
      </c>
      <c r="S14" s="310"/>
      <c r="T14" s="311"/>
      <c r="U14" s="309" t="s">
        <v>208</v>
      </c>
      <c r="V14" s="310"/>
      <c r="W14" s="311"/>
      <c r="X14" s="309" t="s">
        <v>209</v>
      </c>
      <c r="Y14" s="310"/>
      <c r="Z14" s="311"/>
      <c r="AA14" s="309" t="s">
        <v>71</v>
      </c>
      <c r="AB14" s="310"/>
      <c r="AC14" s="311"/>
      <c r="AD14" s="312" t="s">
        <v>72</v>
      </c>
      <c r="AE14" s="347"/>
      <c r="AF14" s="348"/>
    </row>
    <row r="15" spans="1:33" ht="16.5" customHeight="1">
      <c r="B15" s="134" t="s">
        <v>121</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7"/>
    </row>
    <row r="16" spans="1:33" ht="16.5" customHeight="1">
      <c r="B16" s="408" t="s">
        <v>166</v>
      </c>
      <c r="C16" s="409"/>
      <c r="D16" s="409"/>
      <c r="E16" s="409"/>
      <c r="F16" s="409"/>
      <c r="G16" s="409"/>
      <c r="H16" s="409"/>
      <c r="I16" s="409"/>
      <c r="J16" s="409"/>
      <c r="K16" s="410"/>
      <c r="L16" s="275"/>
      <c r="M16" s="337"/>
      <c r="N16" s="338"/>
      <c r="O16" s="278"/>
      <c r="P16" s="279"/>
      <c r="Q16" s="280"/>
      <c r="R16" s="275"/>
      <c r="S16" s="335"/>
      <c r="T16" s="336"/>
      <c r="U16" s="281"/>
      <c r="V16" s="337"/>
      <c r="W16" s="338"/>
      <c r="X16" s="278"/>
      <c r="Y16" s="279"/>
      <c r="Z16" s="280"/>
      <c r="AA16" s="281"/>
      <c r="AB16" s="337"/>
      <c r="AC16" s="338"/>
      <c r="AD16" s="319">
        <f>L16+U16*2</f>
        <v>0</v>
      </c>
      <c r="AE16" s="244"/>
      <c r="AF16" s="245"/>
    </row>
    <row r="17" spans="2:32" ht="16.5" customHeight="1">
      <c r="B17" s="408" t="s">
        <v>167</v>
      </c>
      <c r="C17" s="409"/>
      <c r="D17" s="409"/>
      <c r="E17" s="409"/>
      <c r="F17" s="409"/>
      <c r="G17" s="409"/>
      <c r="H17" s="409"/>
      <c r="I17" s="409"/>
      <c r="J17" s="135"/>
      <c r="K17" s="136"/>
      <c r="L17" s="275"/>
      <c r="M17" s="337"/>
      <c r="N17" s="338"/>
      <c r="O17" s="278"/>
      <c r="P17" s="279"/>
      <c r="Q17" s="280"/>
      <c r="R17" s="275"/>
      <c r="S17" s="335"/>
      <c r="T17" s="336"/>
      <c r="U17" s="281"/>
      <c r="V17" s="337"/>
      <c r="W17" s="338"/>
      <c r="X17" s="278"/>
      <c r="Y17" s="279"/>
      <c r="Z17" s="280"/>
      <c r="AA17" s="281"/>
      <c r="AB17" s="337"/>
      <c r="AC17" s="338"/>
      <c r="AD17" s="319">
        <f t="shared" ref="AD17:AD28" si="0">L17+U17*2</f>
        <v>0</v>
      </c>
      <c r="AE17" s="244"/>
      <c r="AF17" s="245"/>
    </row>
    <row r="18" spans="2:32" ht="16.5" customHeight="1">
      <c r="B18" s="408" t="s">
        <v>168</v>
      </c>
      <c r="C18" s="409"/>
      <c r="D18" s="409"/>
      <c r="E18" s="409"/>
      <c r="F18" s="409"/>
      <c r="G18" s="409"/>
      <c r="H18" s="409"/>
      <c r="I18" s="409"/>
      <c r="J18" s="135"/>
      <c r="K18" s="136"/>
      <c r="L18" s="275"/>
      <c r="M18" s="337"/>
      <c r="N18" s="338"/>
      <c r="O18" s="278"/>
      <c r="P18" s="279"/>
      <c r="Q18" s="280"/>
      <c r="R18" s="275"/>
      <c r="S18" s="335"/>
      <c r="T18" s="336"/>
      <c r="U18" s="281"/>
      <c r="V18" s="337"/>
      <c r="W18" s="338"/>
      <c r="X18" s="278"/>
      <c r="Y18" s="279"/>
      <c r="Z18" s="280"/>
      <c r="AA18" s="281"/>
      <c r="AB18" s="337"/>
      <c r="AC18" s="338"/>
      <c r="AD18" s="319">
        <f t="shared" si="0"/>
        <v>0</v>
      </c>
      <c r="AE18" s="244"/>
      <c r="AF18" s="245"/>
    </row>
    <row r="19" spans="2:32" ht="10.5" customHeight="1">
      <c r="B19" s="397" t="s">
        <v>169</v>
      </c>
      <c r="C19" s="398"/>
      <c r="D19" s="398"/>
      <c r="E19" s="398"/>
      <c r="F19" s="398"/>
      <c r="G19" s="398"/>
      <c r="H19" s="398"/>
      <c r="I19" s="398"/>
      <c r="J19" s="398"/>
      <c r="K19" s="399"/>
      <c r="L19" s="297"/>
      <c r="M19" s="298"/>
      <c r="N19" s="299"/>
      <c r="O19" s="370"/>
      <c r="P19" s="371"/>
      <c r="Q19" s="372"/>
      <c r="R19" s="297"/>
      <c r="S19" s="298"/>
      <c r="T19" s="299"/>
      <c r="U19" s="297"/>
      <c r="V19" s="298"/>
      <c r="W19" s="299"/>
      <c r="X19" s="370"/>
      <c r="Y19" s="371"/>
      <c r="Z19" s="372"/>
      <c r="AA19" s="297"/>
      <c r="AB19" s="298"/>
      <c r="AC19" s="299"/>
      <c r="AD19" s="382">
        <f t="shared" si="0"/>
        <v>0</v>
      </c>
      <c r="AE19" s="383"/>
      <c r="AF19" s="384"/>
    </row>
    <row r="20" spans="2:32" ht="8.25" customHeight="1">
      <c r="B20" s="421" t="s">
        <v>170</v>
      </c>
      <c r="C20" s="422"/>
      <c r="D20" s="422"/>
      <c r="E20" s="422"/>
      <c r="F20" s="422"/>
      <c r="G20" s="422"/>
      <c r="H20" s="422"/>
      <c r="I20" s="422"/>
      <c r="J20" s="137"/>
      <c r="K20" s="138"/>
      <c r="L20" s="367"/>
      <c r="M20" s="368"/>
      <c r="N20" s="369"/>
      <c r="O20" s="373"/>
      <c r="P20" s="374"/>
      <c r="Q20" s="375"/>
      <c r="R20" s="367"/>
      <c r="S20" s="368"/>
      <c r="T20" s="369"/>
      <c r="U20" s="367"/>
      <c r="V20" s="368"/>
      <c r="W20" s="369"/>
      <c r="X20" s="373"/>
      <c r="Y20" s="374"/>
      <c r="Z20" s="375"/>
      <c r="AA20" s="367"/>
      <c r="AB20" s="368"/>
      <c r="AC20" s="369"/>
      <c r="AD20" s="385">
        <f t="shared" si="0"/>
        <v>0</v>
      </c>
      <c r="AE20" s="386"/>
      <c r="AF20" s="387"/>
    </row>
    <row r="21" spans="2:32" ht="16.5" customHeight="1">
      <c r="B21" s="408" t="s">
        <v>279</v>
      </c>
      <c r="C21" s="409"/>
      <c r="D21" s="409"/>
      <c r="E21" s="409"/>
      <c r="F21" s="409"/>
      <c r="G21" s="409"/>
      <c r="H21" s="409"/>
      <c r="I21" s="409"/>
      <c r="J21" s="409"/>
      <c r="K21" s="410"/>
      <c r="L21" s="275"/>
      <c r="M21" s="337"/>
      <c r="N21" s="338"/>
      <c r="O21" s="278"/>
      <c r="P21" s="279"/>
      <c r="Q21" s="280"/>
      <c r="R21" s="275"/>
      <c r="S21" s="335"/>
      <c r="T21" s="336"/>
      <c r="U21" s="281"/>
      <c r="V21" s="337"/>
      <c r="W21" s="338"/>
      <c r="X21" s="278"/>
      <c r="Y21" s="279"/>
      <c r="Z21" s="280"/>
      <c r="AA21" s="281"/>
      <c r="AB21" s="337"/>
      <c r="AC21" s="338"/>
      <c r="AD21" s="319">
        <f t="shared" ref="AD21:AD27" si="1">L21+U21*2</f>
        <v>0</v>
      </c>
      <c r="AE21" s="330"/>
      <c r="AF21" s="331"/>
    </row>
    <row r="22" spans="2:32" ht="10.5" customHeight="1">
      <c r="B22" s="397" t="s">
        <v>280</v>
      </c>
      <c r="C22" s="398"/>
      <c r="D22" s="398"/>
      <c r="E22" s="398"/>
      <c r="F22" s="398"/>
      <c r="G22" s="398"/>
      <c r="H22" s="398"/>
      <c r="I22" s="398"/>
      <c r="J22" s="398"/>
      <c r="K22" s="399"/>
      <c r="L22" s="297"/>
      <c r="M22" s="298"/>
      <c r="N22" s="299"/>
      <c r="O22" s="370"/>
      <c r="P22" s="371"/>
      <c r="Q22" s="372"/>
      <c r="R22" s="297"/>
      <c r="S22" s="298"/>
      <c r="T22" s="299"/>
      <c r="U22" s="376"/>
      <c r="V22" s="377"/>
      <c r="W22" s="378"/>
      <c r="X22" s="370"/>
      <c r="Y22" s="371"/>
      <c r="Z22" s="372"/>
      <c r="AA22" s="376"/>
      <c r="AB22" s="377"/>
      <c r="AC22" s="378"/>
      <c r="AD22" s="382">
        <f t="shared" si="1"/>
        <v>0</v>
      </c>
      <c r="AE22" s="383"/>
      <c r="AF22" s="384"/>
    </row>
    <row r="23" spans="2:32" ht="8.25" customHeight="1">
      <c r="B23" s="421" t="s">
        <v>281</v>
      </c>
      <c r="C23" s="422"/>
      <c r="D23" s="422"/>
      <c r="E23" s="422"/>
      <c r="F23" s="422"/>
      <c r="G23" s="422"/>
      <c r="H23" s="422"/>
      <c r="I23" s="422"/>
      <c r="J23" s="422"/>
      <c r="K23" s="423"/>
      <c r="L23" s="367"/>
      <c r="M23" s="368"/>
      <c r="N23" s="369"/>
      <c r="O23" s="373"/>
      <c r="P23" s="374"/>
      <c r="Q23" s="375"/>
      <c r="R23" s="367"/>
      <c r="S23" s="368"/>
      <c r="T23" s="369"/>
      <c r="U23" s="379"/>
      <c r="V23" s="380"/>
      <c r="W23" s="381"/>
      <c r="X23" s="373"/>
      <c r="Y23" s="374"/>
      <c r="Z23" s="375"/>
      <c r="AA23" s="379"/>
      <c r="AB23" s="380"/>
      <c r="AC23" s="381"/>
      <c r="AD23" s="385">
        <f t="shared" si="1"/>
        <v>0</v>
      </c>
      <c r="AE23" s="386"/>
      <c r="AF23" s="387"/>
    </row>
    <row r="24" spans="2:32" ht="10.5" customHeight="1">
      <c r="B24" s="397" t="s">
        <v>282</v>
      </c>
      <c r="C24" s="398"/>
      <c r="D24" s="398"/>
      <c r="E24" s="398"/>
      <c r="F24" s="398"/>
      <c r="G24" s="398"/>
      <c r="H24" s="398"/>
      <c r="I24" s="398"/>
      <c r="J24" s="398"/>
      <c r="K24" s="399"/>
      <c r="L24" s="297"/>
      <c r="M24" s="298"/>
      <c r="N24" s="299"/>
      <c r="O24" s="370"/>
      <c r="P24" s="371"/>
      <c r="Q24" s="372"/>
      <c r="R24" s="297"/>
      <c r="S24" s="298"/>
      <c r="T24" s="299"/>
      <c r="U24" s="376"/>
      <c r="V24" s="377"/>
      <c r="W24" s="378"/>
      <c r="X24" s="370"/>
      <c r="Y24" s="371"/>
      <c r="Z24" s="372"/>
      <c r="AA24" s="376"/>
      <c r="AB24" s="377"/>
      <c r="AC24" s="378"/>
      <c r="AD24" s="382">
        <f t="shared" si="1"/>
        <v>0</v>
      </c>
      <c r="AE24" s="383"/>
      <c r="AF24" s="384"/>
    </row>
    <row r="25" spans="2:32" ht="9" customHeight="1">
      <c r="B25" s="418" t="s">
        <v>283</v>
      </c>
      <c r="C25" s="419"/>
      <c r="D25" s="419"/>
      <c r="E25" s="419"/>
      <c r="F25" s="419"/>
      <c r="G25" s="419"/>
      <c r="H25" s="419"/>
      <c r="I25" s="419"/>
      <c r="J25" s="419"/>
      <c r="K25" s="420"/>
      <c r="L25" s="367"/>
      <c r="M25" s="368"/>
      <c r="N25" s="369"/>
      <c r="O25" s="373"/>
      <c r="P25" s="374"/>
      <c r="Q25" s="375"/>
      <c r="R25" s="367"/>
      <c r="S25" s="368"/>
      <c r="T25" s="369"/>
      <c r="U25" s="379"/>
      <c r="V25" s="380"/>
      <c r="W25" s="381"/>
      <c r="X25" s="373"/>
      <c r="Y25" s="374"/>
      <c r="Z25" s="375"/>
      <c r="AA25" s="379"/>
      <c r="AB25" s="380"/>
      <c r="AC25" s="381"/>
      <c r="AD25" s="385">
        <f t="shared" si="1"/>
        <v>0</v>
      </c>
      <c r="AE25" s="386"/>
      <c r="AF25" s="387"/>
    </row>
    <row r="26" spans="2:32" ht="16.5" customHeight="1">
      <c r="B26" s="408" t="s">
        <v>284</v>
      </c>
      <c r="C26" s="409"/>
      <c r="D26" s="409"/>
      <c r="E26" s="409"/>
      <c r="F26" s="409"/>
      <c r="G26" s="409"/>
      <c r="H26" s="409"/>
      <c r="I26" s="409"/>
      <c r="J26" s="409"/>
      <c r="K26" s="410"/>
      <c r="L26" s="275"/>
      <c r="M26" s="337"/>
      <c r="N26" s="338"/>
      <c r="O26" s="278"/>
      <c r="P26" s="279"/>
      <c r="Q26" s="280"/>
      <c r="R26" s="275"/>
      <c r="S26" s="335"/>
      <c r="T26" s="336"/>
      <c r="U26" s="281"/>
      <c r="V26" s="337"/>
      <c r="W26" s="338"/>
      <c r="X26" s="278"/>
      <c r="Y26" s="279"/>
      <c r="Z26" s="280"/>
      <c r="AA26" s="281"/>
      <c r="AB26" s="337"/>
      <c r="AC26" s="338"/>
      <c r="AD26" s="319">
        <f t="shared" si="1"/>
        <v>0</v>
      </c>
      <c r="AE26" s="330"/>
      <c r="AF26" s="331"/>
    </row>
    <row r="27" spans="2:32" ht="16.5" customHeight="1">
      <c r="B27" s="408" t="s">
        <v>285</v>
      </c>
      <c r="C27" s="409"/>
      <c r="D27" s="409"/>
      <c r="E27" s="409"/>
      <c r="F27" s="409"/>
      <c r="G27" s="409"/>
      <c r="H27" s="409"/>
      <c r="I27" s="409"/>
      <c r="J27" s="409"/>
      <c r="K27" s="410"/>
      <c r="L27" s="275"/>
      <c r="M27" s="337"/>
      <c r="N27" s="338"/>
      <c r="O27" s="278"/>
      <c r="P27" s="279"/>
      <c r="Q27" s="280"/>
      <c r="R27" s="275"/>
      <c r="S27" s="335"/>
      <c r="T27" s="336"/>
      <c r="U27" s="281"/>
      <c r="V27" s="337"/>
      <c r="W27" s="338"/>
      <c r="X27" s="278"/>
      <c r="Y27" s="279"/>
      <c r="Z27" s="280"/>
      <c r="AA27" s="281"/>
      <c r="AB27" s="337"/>
      <c r="AC27" s="338"/>
      <c r="AD27" s="319">
        <f t="shared" si="1"/>
        <v>0</v>
      </c>
      <c r="AE27" s="330"/>
      <c r="AF27" s="331"/>
    </row>
    <row r="28" spans="2:32" ht="16.5" customHeight="1">
      <c r="B28" s="408" t="s">
        <v>286</v>
      </c>
      <c r="C28" s="409"/>
      <c r="D28" s="409"/>
      <c r="E28" s="409"/>
      <c r="F28" s="409"/>
      <c r="G28" s="409"/>
      <c r="H28" s="409"/>
      <c r="I28" s="409"/>
      <c r="J28" s="409"/>
      <c r="K28" s="410"/>
      <c r="L28" s="275"/>
      <c r="M28" s="337"/>
      <c r="N28" s="338"/>
      <c r="O28" s="278"/>
      <c r="P28" s="279"/>
      <c r="Q28" s="280"/>
      <c r="R28" s="275"/>
      <c r="S28" s="335"/>
      <c r="T28" s="336"/>
      <c r="U28" s="281"/>
      <c r="V28" s="337"/>
      <c r="W28" s="338"/>
      <c r="X28" s="278"/>
      <c r="Y28" s="279"/>
      <c r="Z28" s="280"/>
      <c r="AA28" s="281"/>
      <c r="AB28" s="337"/>
      <c r="AC28" s="338"/>
      <c r="AD28" s="319">
        <f t="shared" si="0"/>
        <v>0</v>
      </c>
      <c r="AE28" s="330"/>
      <c r="AF28" s="331"/>
    </row>
    <row r="29" spans="2:32" ht="16.5" customHeight="1">
      <c r="B29" s="134" t="s">
        <v>124</v>
      </c>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7"/>
    </row>
    <row r="30" spans="2:32" ht="16.5" customHeight="1">
      <c r="B30" s="408" t="s">
        <v>171</v>
      </c>
      <c r="C30" s="411"/>
      <c r="D30" s="411"/>
      <c r="E30" s="411"/>
      <c r="F30" s="411"/>
      <c r="G30" s="411"/>
      <c r="H30" s="411"/>
      <c r="I30" s="411"/>
      <c r="J30" s="139"/>
      <c r="K30" s="136"/>
      <c r="L30" s="275"/>
      <c r="M30" s="337"/>
      <c r="N30" s="338"/>
      <c r="O30" s="278"/>
      <c r="P30" s="279"/>
      <c r="Q30" s="280"/>
      <c r="R30" s="275"/>
      <c r="S30" s="335"/>
      <c r="T30" s="336"/>
      <c r="U30" s="281"/>
      <c r="V30" s="337"/>
      <c r="W30" s="338"/>
      <c r="X30" s="278"/>
      <c r="Y30" s="279"/>
      <c r="Z30" s="280"/>
      <c r="AA30" s="281"/>
      <c r="AB30" s="337"/>
      <c r="AC30" s="338"/>
      <c r="AD30" s="319">
        <f>L30+U30*2</f>
        <v>0</v>
      </c>
      <c r="AE30" s="244"/>
      <c r="AF30" s="245"/>
    </row>
    <row r="31" spans="2:32" ht="16.5" customHeight="1">
      <c r="B31" s="134" t="s">
        <v>172</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7"/>
    </row>
    <row r="32" spans="2:32" ht="16.5" customHeight="1">
      <c r="B32" s="408" t="s">
        <v>173</v>
      </c>
      <c r="C32" s="409"/>
      <c r="D32" s="409"/>
      <c r="E32" s="409"/>
      <c r="F32" s="409"/>
      <c r="G32" s="409"/>
      <c r="H32" s="409"/>
      <c r="I32" s="409"/>
      <c r="J32" s="135"/>
      <c r="K32" s="136"/>
      <c r="L32" s="275"/>
      <c r="M32" s="335"/>
      <c r="N32" s="336"/>
      <c r="O32" s="278"/>
      <c r="P32" s="279"/>
      <c r="Q32" s="280"/>
      <c r="R32" s="275"/>
      <c r="S32" s="335"/>
      <c r="T32" s="336"/>
      <c r="U32" s="281"/>
      <c r="V32" s="337"/>
      <c r="W32" s="338"/>
      <c r="X32" s="278"/>
      <c r="Y32" s="279"/>
      <c r="Z32" s="280"/>
      <c r="AA32" s="281"/>
      <c r="AB32" s="337"/>
      <c r="AC32" s="338"/>
      <c r="AD32" s="319">
        <f t="shared" ref="AD32:AD34" si="2">L32+U32*2</f>
        <v>0</v>
      </c>
      <c r="AE32" s="330"/>
      <c r="AF32" s="331"/>
    </row>
    <row r="33" spans="2:35" ht="16.5" customHeight="1">
      <c r="B33" s="408" t="s">
        <v>174</v>
      </c>
      <c r="C33" s="409"/>
      <c r="D33" s="409"/>
      <c r="E33" s="409"/>
      <c r="F33" s="409"/>
      <c r="G33" s="409"/>
      <c r="H33" s="409"/>
      <c r="I33" s="409"/>
      <c r="J33" s="135"/>
      <c r="K33" s="136"/>
      <c r="L33" s="275"/>
      <c r="M33" s="335"/>
      <c r="N33" s="336"/>
      <c r="O33" s="278"/>
      <c r="P33" s="279"/>
      <c r="Q33" s="280"/>
      <c r="R33" s="275"/>
      <c r="S33" s="335"/>
      <c r="T33" s="336"/>
      <c r="U33" s="281"/>
      <c r="V33" s="337"/>
      <c r="W33" s="338"/>
      <c r="X33" s="278"/>
      <c r="Y33" s="279"/>
      <c r="Z33" s="280"/>
      <c r="AA33" s="281"/>
      <c r="AB33" s="337"/>
      <c r="AC33" s="338"/>
      <c r="AD33" s="319">
        <f t="shared" si="2"/>
        <v>0</v>
      </c>
      <c r="AE33" s="330"/>
      <c r="AF33" s="331"/>
    </row>
    <row r="34" spans="2:35" ht="16.5" customHeight="1">
      <c r="B34" s="134" t="s">
        <v>131</v>
      </c>
      <c r="C34" s="139"/>
      <c r="D34" s="139"/>
      <c r="E34" s="139"/>
      <c r="F34" s="139"/>
      <c r="G34" s="139"/>
      <c r="H34" s="139"/>
      <c r="I34" s="139"/>
      <c r="J34" s="139"/>
      <c r="K34" s="136"/>
      <c r="L34" s="275"/>
      <c r="M34" s="337"/>
      <c r="N34" s="338"/>
      <c r="O34" s="278"/>
      <c r="P34" s="279"/>
      <c r="Q34" s="280"/>
      <c r="R34" s="275"/>
      <c r="S34" s="335"/>
      <c r="T34" s="336"/>
      <c r="U34" s="281"/>
      <c r="V34" s="337"/>
      <c r="W34" s="338"/>
      <c r="X34" s="278"/>
      <c r="Y34" s="279"/>
      <c r="Z34" s="280"/>
      <c r="AA34" s="281"/>
      <c r="AB34" s="337"/>
      <c r="AC34" s="338"/>
      <c r="AD34" s="319">
        <f t="shared" si="2"/>
        <v>0</v>
      </c>
      <c r="AE34" s="244"/>
      <c r="AF34" s="245"/>
    </row>
    <row r="35" spans="2:35" ht="16.5" customHeight="1">
      <c r="B35" s="134"/>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7"/>
    </row>
    <row r="36" spans="2:35" ht="16.5" customHeight="1">
      <c r="B36" s="134" t="s">
        <v>176</v>
      </c>
      <c r="C36" s="86"/>
      <c r="D36" s="86"/>
      <c r="E36" s="86"/>
      <c r="F36" s="86"/>
      <c r="G36" s="86"/>
      <c r="H36" s="86"/>
      <c r="I36" s="86"/>
      <c r="J36" s="86" t="s">
        <v>224</v>
      </c>
      <c r="K36" s="86"/>
      <c r="L36" s="86"/>
      <c r="M36" s="86"/>
      <c r="N36" s="86"/>
      <c r="O36" s="86"/>
      <c r="P36" s="86"/>
      <c r="Q36" s="86"/>
      <c r="R36" s="86"/>
      <c r="S36" s="86"/>
      <c r="T36" s="86"/>
      <c r="U36" s="86"/>
      <c r="V36" s="86"/>
      <c r="W36" s="86"/>
      <c r="X36" s="86"/>
      <c r="Y36" s="86"/>
      <c r="Z36" s="86"/>
      <c r="AA36" s="86"/>
      <c r="AB36" s="86"/>
      <c r="AC36" s="86"/>
      <c r="AD36" s="86"/>
      <c r="AE36" s="86"/>
      <c r="AF36" s="87"/>
    </row>
    <row r="37" spans="2:35" ht="16.5" customHeight="1">
      <c r="B37" s="408" t="s">
        <v>191</v>
      </c>
      <c r="C37" s="409"/>
      <c r="D37" s="409"/>
      <c r="E37" s="409"/>
      <c r="F37" s="409"/>
      <c r="G37" s="409"/>
      <c r="H37" s="409"/>
      <c r="I37" s="409"/>
      <c r="J37" s="135"/>
      <c r="K37" s="140"/>
      <c r="L37" s="275"/>
      <c r="M37" s="337"/>
      <c r="N37" s="338"/>
      <c r="O37" s="319">
        <f>L37</f>
        <v>0</v>
      </c>
      <c r="P37" s="244"/>
      <c r="Q37" s="245"/>
      <c r="R37" s="275"/>
      <c r="S37" s="337"/>
      <c r="T37" s="338"/>
      <c r="U37" s="275"/>
      <c r="V37" s="337"/>
      <c r="W37" s="338"/>
      <c r="X37" s="278"/>
      <c r="Y37" s="279"/>
      <c r="Z37" s="280"/>
      <c r="AA37" s="275"/>
      <c r="AB37" s="337"/>
      <c r="AC37" s="338"/>
      <c r="AD37" s="319">
        <f>(L37*1.4)+(U37*2)</f>
        <v>0</v>
      </c>
      <c r="AE37" s="244"/>
      <c r="AF37" s="245"/>
    </row>
    <row r="38" spans="2:35" ht="16.5" customHeight="1">
      <c r="B38" s="408" t="s">
        <v>192</v>
      </c>
      <c r="C38" s="409"/>
      <c r="D38" s="409"/>
      <c r="E38" s="409"/>
      <c r="F38" s="409"/>
      <c r="G38" s="409"/>
      <c r="H38" s="409"/>
      <c r="I38" s="409"/>
      <c r="J38" s="135"/>
      <c r="K38" s="140"/>
      <c r="L38" s="275"/>
      <c r="M38" s="337"/>
      <c r="N38" s="338"/>
      <c r="O38" s="319">
        <f>L38</f>
        <v>0</v>
      </c>
      <c r="P38" s="244"/>
      <c r="Q38" s="245"/>
      <c r="R38" s="275"/>
      <c r="S38" s="337"/>
      <c r="T38" s="338"/>
      <c r="U38" s="275"/>
      <c r="V38" s="337"/>
      <c r="W38" s="338"/>
      <c r="X38" s="278"/>
      <c r="Y38" s="279"/>
      <c r="Z38" s="280"/>
      <c r="AA38" s="275"/>
      <c r="AB38" s="337"/>
      <c r="AC38" s="338"/>
      <c r="AD38" s="319">
        <f t="shared" ref="AD38:AD47" si="3">(L38*1.4)+(U38*2)</f>
        <v>0</v>
      </c>
      <c r="AE38" s="244"/>
      <c r="AF38" s="245"/>
    </row>
    <row r="39" spans="2:35" ht="16.5" customHeight="1">
      <c r="B39" s="403" t="s">
        <v>193</v>
      </c>
      <c r="C39" s="404"/>
      <c r="D39" s="404"/>
      <c r="E39" s="404"/>
      <c r="F39" s="404"/>
      <c r="G39" s="404"/>
      <c r="H39" s="404"/>
      <c r="I39" s="404"/>
      <c r="J39" s="404"/>
      <c r="K39" s="405"/>
      <c r="L39" s="275"/>
      <c r="M39" s="337"/>
      <c r="N39" s="338"/>
      <c r="O39" s="319">
        <f t="shared" ref="O39:O42" si="4">L39</f>
        <v>0</v>
      </c>
      <c r="P39" s="244"/>
      <c r="Q39" s="245"/>
      <c r="R39" s="275"/>
      <c r="S39" s="337"/>
      <c r="T39" s="338"/>
      <c r="U39" s="275"/>
      <c r="V39" s="337"/>
      <c r="W39" s="338"/>
      <c r="X39" s="278"/>
      <c r="Y39" s="279"/>
      <c r="Z39" s="280"/>
      <c r="AA39" s="275"/>
      <c r="AB39" s="337"/>
      <c r="AC39" s="338"/>
      <c r="AD39" s="319">
        <f t="shared" si="3"/>
        <v>0</v>
      </c>
      <c r="AE39" s="244"/>
      <c r="AF39" s="245"/>
    </row>
    <row r="40" spans="2:35" ht="16.5" customHeight="1">
      <c r="B40" s="408" t="s">
        <v>194</v>
      </c>
      <c r="C40" s="409"/>
      <c r="D40" s="409"/>
      <c r="E40" s="409"/>
      <c r="F40" s="409"/>
      <c r="G40" s="409"/>
      <c r="H40" s="409"/>
      <c r="I40" s="409"/>
      <c r="J40" s="135"/>
      <c r="K40" s="140"/>
      <c r="L40" s="275"/>
      <c r="M40" s="337"/>
      <c r="N40" s="338"/>
      <c r="O40" s="319">
        <f t="shared" si="4"/>
        <v>0</v>
      </c>
      <c r="P40" s="244"/>
      <c r="Q40" s="245"/>
      <c r="R40" s="275"/>
      <c r="S40" s="337"/>
      <c r="T40" s="338"/>
      <c r="U40" s="275"/>
      <c r="V40" s="337"/>
      <c r="W40" s="338"/>
      <c r="X40" s="278"/>
      <c r="Y40" s="279"/>
      <c r="Z40" s="280"/>
      <c r="AA40" s="275"/>
      <c r="AB40" s="337"/>
      <c r="AC40" s="338"/>
      <c r="AD40" s="319">
        <f t="shared" si="3"/>
        <v>0</v>
      </c>
      <c r="AE40" s="244"/>
      <c r="AF40" s="245"/>
    </row>
    <row r="41" spans="2:35" ht="16.5" customHeight="1">
      <c r="B41" s="408" t="s">
        <v>195</v>
      </c>
      <c r="C41" s="409"/>
      <c r="D41" s="409"/>
      <c r="E41" s="409"/>
      <c r="F41" s="409"/>
      <c r="G41" s="409"/>
      <c r="H41" s="409"/>
      <c r="I41" s="409"/>
      <c r="J41" s="135"/>
      <c r="K41" s="140"/>
      <c r="L41" s="275"/>
      <c r="M41" s="337"/>
      <c r="N41" s="338"/>
      <c r="O41" s="319">
        <f t="shared" si="4"/>
        <v>0</v>
      </c>
      <c r="P41" s="244"/>
      <c r="Q41" s="245"/>
      <c r="R41" s="275"/>
      <c r="S41" s="337"/>
      <c r="T41" s="338"/>
      <c r="U41" s="275"/>
      <c r="V41" s="337"/>
      <c r="W41" s="338"/>
      <c r="X41" s="278"/>
      <c r="Y41" s="279"/>
      <c r="Z41" s="280"/>
      <c r="AA41" s="275"/>
      <c r="AB41" s="337"/>
      <c r="AC41" s="338"/>
      <c r="AD41" s="319">
        <f t="shared" si="3"/>
        <v>0</v>
      </c>
      <c r="AE41" s="244"/>
      <c r="AF41" s="245"/>
    </row>
    <row r="42" spans="2:35" ht="16.5" customHeight="1">
      <c r="B42" s="408" t="s">
        <v>196</v>
      </c>
      <c r="C42" s="409"/>
      <c r="D42" s="409"/>
      <c r="E42" s="409"/>
      <c r="F42" s="409"/>
      <c r="G42" s="409"/>
      <c r="H42" s="409"/>
      <c r="I42" s="409"/>
      <c r="J42" s="409"/>
      <c r="K42" s="410"/>
      <c r="L42" s="275"/>
      <c r="M42" s="337"/>
      <c r="N42" s="338"/>
      <c r="O42" s="319">
        <f t="shared" si="4"/>
        <v>0</v>
      </c>
      <c r="P42" s="244"/>
      <c r="Q42" s="245"/>
      <c r="R42" s="275"/>
      <c r="S42" s="337"/>
      <c r="T42" s="338"/>
      <c r="U42" s="275"/>
      <c r="V42" s="337"/>
      <c r="W42" s="338"/>
      <c r="X42" s="278"/>
      <c r="Y42" s="279"/>
      <c r="Z42" s="280"/>
      <c r="AA42" s="275"/>
      <c r="AB42" s="337"/>
      <c r="AC42" s="338"/>
      <c r="AD42" s="319">
        <f t="shared" si="3"/>
        <v>0</v>
      </c>
      <c r="AE42" s="244"/>
      <c r="AF42" s="245"/>
    </row>
    <row r="43" spans="2:35" ht="16.5" customHeight="1">
      <c r="B43" s="408" t="s">
        <v>197</v>
      </c>
      <c r="C43" s="409"/>
      <c r="D43" s="409"/>
      <c r="E43" s="409"/>
      <c r="F43" s="409"/>
      <c r="G43" s="409"/>
      <c r="H43" s="409"/>
      <c r="I43" s="409"/>
      <c r="J43" s="135"/>
      <c r="K43" s="140"/>
      <c r="L43" s="275"/>
      <c r="M43" s="337"/>
      <c r="N43" s="338"/>
      <c r="O43" s="319">
        <f t="shared" ref="O43:O47" si="5">L43</f>
        <v>0</v>
      </c>
      <c r="P43" s="244"/>
      <c r="Q43" s="245"/>
      <c r="R43" s="275"/>
      <c r="S43" s="337"/>
      <c r="T43" s="338"/>
      <c r="U43" s="275"/>
      <c r="V43" s="337"/>
      <c r="W43" s="338"/>
      <c r="X43" s="278"/>
      <c r="Y43" s="279"/>
      <c r="Z43" s="280"/>
      <c r="AA43" s="275"/>
      <c r="AB43" s="337"/>
      <c r="AC43" s="338"/>
      <c r="AD43" s="319">
        <f t="shared" si="3"/>
        <v>0</v>
      </c>
      <c r="AE43" s="244"/>
      <c r="AF43" s="245"/>
    </row>
    <row r="44" spans="2:35" ht="16.5" customHeight="1">
      <c r="B44" s="408" t="s">
        <v>198</v>
      </c>
      <c r="C44" s="409"/>
      <c r="D44" s="409"/>
      <c r="E44" s="409"/>
      <c r="F44" s="409"/>
      <c r="G44" s="409"/>
      <c r="H44" s="409"/>
      <c r="I44" s="409"/>
      <c r="J44" s="135"/>
      <c r="K44" s="140"/>
      <c r="L44" s="275"/>
      <c r="M44" s="337"/>
      <c r="N44" s="338"/>
      <c r="O44" s="319">
        <f t="shared" si="5"/>
        <v>0</v>
      </c>
      <c r="P44" s="244"/>
      <c r="Q44" s="245"/>
      <c r="R44" s="275"/>
      <c r="S44" s="337"/>
      <c r="T44" s="338"/>
      <c r="U44" s="275"/>
      <c r="V44" s="337"/>
      <c r="W44" s="338"/>
      <c r="X44" s="278"/>
      <c r="Y44" s="279"/>
      <c r="Z44" s="280"/>
      <c r="AA44" s="275"/>
      <c r="AB44" s="337"/>
      <c r="AC44" s="338"/>
      <c r="AD44" s="319">
        <f t="shared" si="3"/>
        <v>0</v>
      </c>
      <c r="AE44" s="244"/>
      <c r="AF44" s="245"/>
    </row>
    <row r="45" spans="2:35" ht="16.5" customHeight="1">
      <c r="B45" s="408" t="s">
        <v>199</v>
      </c>
      <c r="C45" s="409"/>
      <c r="D45" s="409"/>
      <c r="E45" s="409"/>
      <c r="F45" s="409"/>
      <c r="G45" s="409"/>
      <c r="H45" s="409"/>
      <c r="I45" s="409"/>
      <c r="J45" s="135"/>
      <c r="K45" s="140"/>
      <c r="L45" s="275"/>
      <c r="M45" s="337"/>
      <c r="N45" s="338"/>
      <c r="O45" s="319">
        <f t="shared" si="5"/>
        <v>0</v>
      </c>
      <c r="P45" s="244"/>
      <c r="Q45" s="245"/>
      <c r="R45" s="275"/>
      <c r="S45" s="337"/>
      <c r="T45" s="338"/>
      <c r="U45" s="275"/>
      <c r="V45" s="337"/>
      <c r="W45" s="338"/>
      <c r="X45" s="278"/>
      <c r="Y45" s="279"/>
      <c r="Z45" s="280"/>
      <c r="AA45" s="275"/>
      <c r="AB45" s="337"/>
      <c r="AC45" s="338"/>
      <c r="AD45" s="319">
        <f t="shared" si="3"/>
        <v>0</v>
      </c>
      <c r="AE45" s="244"/>
      <c r="AF45" s="245"/>
    </row>
    <row r="46" spans="2:35" ht="16.5" customHeight="1">
      <c r="B46" s="408" t="s">
        <v>200</v>
      </c>
      <c r="C46" s="409"/>
      <c r="D46" s="409"/>
      <c r="E46" s="409"/>
      <c r="F46" s="409"/>
      <c r="G46" s="409"/>
      <c r="H46" s="409"/>
      <c r="I46" s="409"/>
      <c r="J46" s="135"/>
      <c r="K46" s="140"/>
      <c r="L46" s="275"/>
      <c r="M46" s="337"/>
      <c r="N46" s="338"/>
      <c r="O46" s="319">
        <f t="shared" si="5"/>
        <v>0</v>
      </c>
      <c r="P46" s="244"/>
      <c r="Q46" s="245"/>
      <c r="R46" s="275"/>
      <c r="S46" s="337"/>
      <c r="T46" s="338"/>
      <c r="U46" s="275"/>
      <c r="V46" s="337"/>
      <c r="W46" s="338"/>
      <c r="X46" s="278"/>
      <c r="Y46" s="279"/>
      <c r="Z46" s="280"/>
      <c r="AA46" s="275"/>
      <c r="AB46" s="337"/>
      <c r="AC46" s="338"/>
      <c r="AD46" s="319">
        <f t="shared" si="3"/>
        <v>0</v>
      </c>
      <c r="AE46" s="244"/>
      <c r="AF46" s="245"/>
    </row>
    <row r="47" spans="2:35" ht="16.5" customHeight="1">
      <c r="B47" s="408" t="s">
        <v>201</v>
      </c>
      <c r="C47" s="409"/>
      <c r="D47" s="409"/>
      <c r="E47" s="409"/>
      <c r="F47" s="409"/>
      <c r="G47" s="409"/>
      <c r="H47" s="409"/>
      <c r="I47" s="409"/>
      <c r="J47" s="135"/>
      <c r="K47" s="140"/>
      <c r="L47" s="275"/>
      <c r="M47" s="337"/>
      <c r="N47" s="338"/>
      <c r="O47" s="319">
        <f t="shared" si="5"/>
        <v>0</v>
      </c>
      <c r="P47" s="244"/>
      <c r="Q47" s="245"/>
      <c r="R47" s="275"/>
      <c r="S47" s="337"/>
      <c r="T47" s="338"/>
      <c r="U47" s="275"/>
      <c r="V47" s="337"/>
      <c r="W47" s="338"/>
      <c r="X47" s="278"/>
      <c r="Y47" s="279"/>
      <c r="Z47" s="280"/>
      <c r="AA47" s="275"/>
      <c r="AB47" s="337"/>
      <c r="AC47" s="338"/>
      <c r="AD47" s="319">
        <f t="shared" si="3"/>
        <v>0</v>
      </c>
      <c r="AE47" s="244"/>
      <c r="AF47" s="245"/>
    </row>
    <row r="48" spans="2:35" ht="16.5" customHeight="1">
      <c r="B48" s="282" t="s">
        <v>175</v>
      </c>
      <c r="C48" s="356"/>
      <c r="D48" s="356"/>
      <c r="E48" s="356"/>
      <c r="F48" s="356"/>
      <c r="G48" s="356"/>
      <c r="H48" s="356"/>
      <c r="I48" s="356"/>
      <c r="J48" s="356"/>
      <c r="K48" s="357"/>
      <c r="L48" s="319">
        <f>SUM(更新１難易度C術者総数その１,更新１難易度C術者総数その２)</f>
        <v>0</v>
      </c>
      <c r="M48" s="244"/>
      <c r="N48" s="245"/>
      <c r="O48" s="319">
        <f>SUM(更新１難易度C術者16歳未満その１,更新１難易度C術者16歳未満その２)</f>
        <v>0</v>
      </c>
      <c r="P48" s="244"/>
      <c r="Q48" s="245"/>
      <c r="R48" s="319"/>
      <c r="S48" s="244"/>
      <c r="T48" s="245"/>
      <c r="U48" s="319">
        <f>SUM(更新１難易度C助手総数その１,更新１難易度C助手総数その２)</f>
        <v>0</v>
      </c>
      <c r="V48" s="244"/>
      <c r="W48" s="245"/>
      <c r="X48" s="319">
        <f>SUM(更新１難易度C助手16歳未満その１,更新１難易度C助手16歳未満その２)</f>
        <v>0</v>
      </c>
      <c r="Y48" s="244"/>
      <c r="Z48" s="245"/>
      <c r="AA48" s="319"/>
      <c r="AB48" s="244"/>
      <c r="AC48" s="245"/>
      <c r="AD48" s="319">
        <f>SUM(更新１難易度C合計件数その１,更新１難易度C合計件数その２)</f>
        <v>0</v>
      </c>
      <c r="AE48" s="244"/>
      <c r="AF48" s="245"/>
      <c r="AG48"/>
      <c r="AH48"/>
      <c r="AI48"/>
    </row>
    <row r="49" spans="18:35" ht="16.5" customHeight="1">
      <c r="R49" s="393"/>
      <c r="S49" s="393"/>
      <c r="T49" s="393"/>
      <c r="U49" s="393"/>
      <c r="V49" s="19"/>
      <c r="W49" s="19"/>
      <c r="X49" s="19"/>
      <c r="Y49" s="19"/>
      <c r="AA49" s="393"/>
      <c r="AB49" s="393"/>
      <c r="AC49" s="393"/>
      <c r="AD49" s="393"/>
      <c r="AE49" s="19"/>
      <c r="AF49" s="19"/>
      <c r="AG49"/>
      <c r="AH49"/>
      <c r="AI49"/>
    </row>
    <row r="50" spans="18:35" ht="16.5" customHeight="1">
      <c r="T50" s="21"/>
      <c r="U50" s="19"/>
      <c r="V50" s="19"/>
      <c r="W50" s="19"/>
      <c r="Z50" s="21"/>
      <c r="AA50" s="19"/>
      <c r="AB50" s="19"/>
      <c r="AC50" s="19"/>
      <c r="AD50" s="19"/>
      <c r="AE50" s="19"/>
      <c r="AF50" s="19"/>
    </row>
    <row r="51" spans="18:35" ht="16.5" customHeight="1"/>
    <row r="52" spans="18:35" ht="16.5" customHeight="1"/>
  </sheetData>
  <sheetProtection algorithmName="SHA-512" hashValue="A2O+RtYoSUCp+7J5lasz2fatjgeZaLOdjHFetc+trUHnsYdOF99fXF/YgmXMtT4u3LKXKUArP9eYzxS47lJ3wA==" saltValue="PcRBLxhQyG/4oM0M3NbqVg==" spinCount="100000" sheet="1" objects="1" scenarios="1"/>
  <mergeCells count="226">
    <mergeCell ref="U42:W42"/>
    <mergeCell ref="X42:Z42"/>
    <mergeCell ref="AA42:AC42"/>
    <mergeCell ref="AD42:AF42"/>
    <mergeCell ref="AD45:AF45"/>
    <mergeCell ref="L46:N46"/>
    <mergeCell ref="O46:Q46"/>
    <mergeCell ref="R46:T46"/>
    <mergeCell ref="U46:W46"/>
    <mergeCell ref="AD46:AF46"/>
    <mergeCell ref="L43:N43"/>
    <mergeCell ref="L44:N44"/>
    <mergeCell ref="O44:Q44"/>
    <mergeCell ref="R44:T44"/>
    <mergeCell ref="U44:W44"/>
    <mergeCell ref="X44:Z44"/>
    <mergeCell ref="AA44:AC44"/>
    <mergeCell ref="AD44:AF44"/>
    <mergeCell ref="O43:Q43"/>
    <mergeCell ref="R43:T43"/>
    <mergeCell ref="U43:W43"/>
    <mergeCell ref="X43:Z43"/>
    <mergeCell ref="AA43:AC43"/>
    <mergeCell ref="AD43:AF43"/>
    <mergeCell ref="L40:N40"/>
    <mergeCell ref="L37:N37"/>
    <mergeCell ref="O37:Q37"/>
    <mergeCell ref="R37:T37"/>
    <mergeCell ref="C7:AE8"/>
    <mergeCell ref="R49:U49"/>
    <mergeCell ref="AA49:AD49"/>
    <mergeCell ref="E10:O10"/>
    <mergeCell ref="L47:N47"/>
    <mergeCell ref="O47:Q47"/>
    <mergeCell ref="R47:T47"/>
    <mergeCell ref="U47:W47"/>
    <mergeCell ref="X47:Z47"/>
    <mergeCell ref="AA47:AC47"/>
    <mergeCell ref="AD47:AF47"/>
    <mergeCell ref="L45:N45"/>
    <mergeCell ref="O45:Q45"/>
    <mergeCell ref="R45:T45"/>
    <mergeCell ref="U45:W45"/>
    <mergeCell ref="X45:Z45"/>
    <mergeCell ref="AA45:AC45"/>
    <mergeCell ref="L42:N42"/>
    <mergeCell ref="O42:Q42"/>
    <mergeCell ref="R42:T42"/>
    <mergeCell ref="O41:Q41"/>
    <mergeCell ref="R41:T41"/>
    <mergeCell ref="U41:W41"/>
    <mergeCell ref="X41:Z41"/>
    <mergeCell ref="AA41:AC41"/>
    <mergeCell ref="AD41:AF41"/>
    <mergeCell ref="O39:Q39"/>
    <mergeCell ref="R39:T39"/>
    <mergeCell ref="U39:W39"/>
    <mergeCell ref="X39:Z39"/>
    <mergeCell ref="AA39:AC39"/>
    <mergeCell ref="AD39:AF39"/>
    <mergeCell ref="B10:D10"/>
    <mergeCell ref="L13:T13"/>
    <mergeCell ref="U13:AC13"/>
    <mergeCell ref="AA14:AC14"/>
    <mergeCell ref="AD14:AF14"/>
    <mergeCell ref="B16:K16"/>
    <mergeCell ref="L16:N16"/>
    <mergeCell ref="O16:Q16"/>
    <mergeCell ref="R16:T16"/>
    <mergeCell ref="U16:W16"/>
    <mergeCell ref="X16:Z16"/>
    <mergeCell ref="B13:K14"/>
    <mergeCell ref="AD13:AF13"/>
    <mergeCell ref="L14:N14"/>
    <mergeCell ref="O14:Q14"/>
    <mergeCell ref="R14:T14"/>
    <mergeCell ref="U14:W14"/>
    <mergeCell ref="X14:Z14"/>
    <mergeCell ref="AA16:AC16"/>
    <mergeCell ref="AD16:AF16"/>
    <mergeCell ref="B17:I17"/>
    <mergeCell ref="L17:N17"/>
    <mergeCell ref="O17:Q17"/>
    <mergeCell ref="R17:T17"/>
    <mergeCell ref="U17:W17"/>
    <mergeCell ref="X17:Z17"/>
    <mergeCell ref="AA17:AC17"/>
    <mergeCell ref="AD17:AF17"/>
    <mergeCell ref="B18:I18"/>
    <mergeCell ref="L18:N18"/>
    <mergeCell ref="O18:Q18"/>
    <mergeCell ref="R18:T18"/>
    <mergeCell ref="U18:W18"/>
    <mergeCell ref="X18:Z18"/>
    <mergeCell ref="AA18:AC18"/>
    <mergeCell ref="AD18:AF18"/>
    <mergeCell ref="B20:I20"/>
    <mergeCell ref="L28:N28"/>
    <mergeCell ref="O28:Q28"/>
    <mergeCell ref="R28:T28"/>
    <mergeCell ref="U28:W28"/>
    <mergeCell ref="B19:K19"/>
    <mergeCell ref="L19:N20"/>
    <mergeCell ref="O19:Q20"/>
    <mergeCell ref="R19:T20"/>
    <mergeCell ref="U19:W20"/>
    <mergeCell ref="B22:K22"/>
    <mergeCell ref="B23:K23"/>
    <mergeCell ref="B24:K24"/>
    <mergeCell ref="B21:K21"/>
    <mergeCell ref="X19:Z20"/>
    <mergeCell ref="AA19:AC20"/>
    <mergeCell ref="AD19:AF20"/>
    <mergeCell ref="X28:Z28"/>
    <mergeCell ref="AA28:AC28"/>
    <mergeCell ref="AD28:AF28"/>
    <mergeCell ref="L21:N21"/>
    <mergeCell ref="O21:Q21"/>
    <mergeCell ref="R21:T21"/>
    <mergeCell ref="U21:W21"/>
    <mergeCell ref="X21:Z21"/>
    <mergeCell ref="AA21:AC21"/>
    <mergeCell ref="AD21:AF21"/>
    <mergeCell ref="L22:N23"/>
    <mergeCell ref="O22:Q23"/>
    <mergeCell ref="R22:T23"/>
    <mergeCell ref="U22:W23"/>
    <mergeCell ref="X22:Z23"/>
    <mergeCell ref="AA22:AC23"/>
    <mergeCell ref="AD22:AF23"/>
    <mergeCell ref="L24:N25"/>
    <mergeCell ref="O24:Q25"/>
    <mergeCell ref="R24:T25"/>
    <mergeCell ref="U24:W25"/>
    <mergeCell ref="X24:Z25"/>
    <mergeCell ref="AA24:AC25"/>
    <mergeCell ref="AD24:AF25"/>
    <mergeCell ref="B25:K25"/>
    <mergeCell ref="AD30:AF30"/>
    <mergeCell ref="B26:K26"/>
    <mergeCell ref="L26:N26"/>
    <mergeCell ref="O26:Q26"/>
    <mergeCell ref="R26:T26"/>
    <mergeCell ref="U26:W26"/>
    <mergeCell ref="X26:Z26"/>
    <mergeCell ref="AA26:AC26"/>
    <mergeCell ref="AD26:AF26"/>
    <mergeCell ref="L27:N27"/>
    <mergeCell ref="O27:Q27"/>
    <mergeCell ref="R27:T27"/>
    <mergeCell ref="U27:W27"/>
    <mergeCell ref="X27:Z27"/>
    <mergeCell ref="AA27:AC27"/>
    <mergeCell ref="AD27:AF27"/>
    <mergeCell ref="B27:K27"/>
    <mergeCell ref="B28:K28"/>
    <mergeCell ref="B30:I30"/>
    <mergeCell ref="L30:N30"/>
    <mergeCell ref="AD48:AF48"/>
    <mergeCell ref="L34:N34"/>
    <mergeCell ref="O34:Q34"/>
    <mergeCell ref="R34:T34"/>
    <mergeCell ref="U34:W34"/>
    <mergeCell ref="X34:Z34"/>
    <mergeCell ref="AA34:AC34"/>
    <mergeCell ref="B33:I33"/>
    <mergeCell ref="L33:N33"/>
    <mergeCell ref="O33:Q33"/>
    <mergeCell ref="R33:T33"/>
    <mergeCell ref="U33:W33"/>
    <mergeCell ref="X33:Z33"/>
    <mergeCell ref="AA33:AC33"/>
    <mergeCell ref="AD33:AF33"/>
    <mergeCell ref="O40:Q40"/>
    <mergeCell ref="R40:T40"/>
    <mergeCell ref="U40:W40"/>
    <mergeCell ref="X40:Z40"/>
    <mergeCell ref="AA40:AC40"/>
    <mergeCell ref="AD40:AF40"/>
    <mergeCell ref="L41:N41"/>
    <mergeCell ref="B44:I44"/>
    <mergeCell ref="B45:I45"/>
    <mergeCell ref="AD34:AF34"/>
    <mergeCell ref="B32:I32"/>
    <mergeCell ref="L32:N32"/>
    <mergeCell ref="O32:Q32"/>
    <mergeCell ref="R32:T32"/>
    <mergeCell ref="U32:W32"/>
    <mergeCell ref="X32:Z32"/>
    <mergeCell ref="AA32:AC32"/>
    <mergeCell ref="AD32:AF32"/>
    <mergeCell ref="U37:W37"/>
    <mergeCell ref="X37:Z37"/>
    <mergeCell ref="AA37:AC37"/>
    <mergeCell ref="AD37:AF37"/>
    <mergeCell ref="L38:N38"/>
    <mergeCell ref="O38:Q38"/>
    <mergeCell ref="R38:T38"/>
    <mergeCell ref="U38:W38"/>
    <mergeCell ref="X38:Z38"/>
    <mergeCell ref="AA38:AC38"/>
    <mergeCell ref="AD38:AF38"/>
    <mergeCell ref="O30:Q30"/>
    <mergeCell ref="R30:T30"/>
    <mergeCell ref="U30:W30"/>
    <mergeCell ref="X30:Z30"/>
    <mergeCell ref="AA30:AC30"/>
    <mergeCell ref="B48:K48"/>
    <mergeCell ref="L48:N48"/>
    <mergeCell ref="O48:Q48"/>
    <mergeCell ref="R48:T48"/>
    <mergeCell ref="U48:W48"/>
    <mergeCell ref="X48:Z48"/>
    <mergeCell ref="AA48:AC48"/>
    <mergeCell ref="B46:I46"/>
    <mergeCell ref="B47:I47"/>
    <mergeCell ref="X46:Z46"/>
    <mergeCell ref="AA46:AC46"/>
    <mergeCell ref="B37:I37"/>
    <mergeCell ref="B38:I38"/>
    <mergeCell ref="B39:K39"/>
    <mergeCell ref="B40:I40"/>
    <mergeCell ref="B41:I41"/>
    <mergeCell ref="B42:K42"/>
    <mergeCell ref="B43:I43"/>
    <mergeCell ref="L39:N39"/>
  </mergeCells>
  <phoneticPr fontId="4"/>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5"/>
  <sheetViews>
    <sheetView showGridLines="0" showRowColHeaders="0" zoomScaleNormal="100" workbookViewId="0">
      <selection activeCell="E10" sqref="E10:O10"/>
    </sheetView>
  </sheetViews>
  <sheetFormatPr defaultColWidth="2.5" defaultRowHeight="13.5"/>
  <cols>
    <col min="1" max="11" width="3" style="93" customWidth="1"/>
    <col min="12" max="14" width="3.5" style="93" customWidth="1"/>
    <col min="15" max="17" width="3" style="93" customWidth="1"/>
    <col min="18" max="18" width="3.5" style="93" customWidth="1"/>
    <col min="19" max="20" width="3.5" style="92" customWidth="1"/>
    <col min="21" max="26" width="3" style="92" customWidth="1"/>
    <col min="27" max="29" width="2.5" style="92" customWidth="1"/>
    <col min="30" max="16384" width="2.5" style="92"/>
  </cols>
  <sheetData>
    <row r="1" spans="1:29" s="90" customFormat="1" ht="12" customHeight="1">
      <c r="A1" s="88" t="s">
        <v>9</v>
      </c>
      <c r="B1" s="88"/>
      <c r="C1" s="88"/>
      <c r="D1" s="88"/>
      <c r="E1" s="88"/>
      <c r="F1" s="89"/>
      <c r="G1" s="88"/>
      <c r="H1" s="88"/>
      <c r="I1" s="88"/>
      <c r="J1" s="88"/>
      <c r="K1" s="88"/>
      <c r="L1" s="88"/>
      <c r="M1" s="88"/>
      <c r="N1" s="88"/>
      <c r="O1" s="88"/>
      <c r="P1" s="88"/>
      <c r="Q1" s="88"/>
      <c r="R1" s="88"/>
      <c r="S1" s="426" t="s">
        <v>10</v>
      </c>
      <c r="T1" s="426"/>
      <c r="U1" s="426"/>
      <c r="V1" s="426"/>
      <c r="W1" s="426"/>
      <c r="X1" s="426"/>
      <c r="Y1" s="426"/>
      <c r="Z1" s="426"/>
      <c r="AA1" s="426"/>
      <c r="AB1" s="426"/>
      <c r="AC1" s="426"/>
    </row>
    <row r="2" spans="1:29" ht="12"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112" t="s">
        <v>243</v>
      </c>
    </row>
    <row r="3" spans="1:29" ht="12" customHeight="1">
      <c r="S3" s="93"/>
      <c r="T3" s="93"/>
      <c r="U3" s="93"/>
      <c r="V3" s="93"/>
      <c r="W3" s="93"/>
      <c r="X3" s="93"/>
      <c r="Y3" s="93"/>
      <c r="Z3" s="93"/>
      <c r="AA3" s="93"/>
      <c r="AB3" s="93"/>
      <c r="AC3" s="94"/>
    </row>
    <row r="4" spans="1:29" ht="12" customHeight="1">
      <c r="A4" s="169" t="s">
        <v>334</v>
      </c>
      <c r="B4" s="169"/>
      <c r="S4" s="93"/>
      <c r="T4" s="93"/>
      <c r="U4" s="93"/>
      <c r="V4" s="93"/>
      <c r="W4" s="93"/>
      <c r="X4" s="93"/>
      <c r="Y4" s="93"/>
      <c r="Z4" s="93"/>
      <c r="AA4" s="93"/>
      <c r="AB4" s="93"/>
      <c r="AC4" s="94"/>
    </row>
    <row r="5" spans="1:29" ht="12" customHeight="1">
      <c r="S5" s="93"/>
      <c r="T5" s="93"/>
      <c r="U5" s="93"/>
      <c r="V5" s="93"/>
      <c r="W5" s="93"/>
      <c r="X5" s="93"/>
      <c r="Y5" s="93"/>
      <c r="Z5" s="93"/>
      <c r="AA5" s="93"/>
      <c r="AB5" s="93"/>
      <c r="AC5" s="94"/>
    </row>
    <row r="6" spans="1:29">
      <c r="R6" s="94"/>
    </row>
    <row r="7" spans="1:29" ht="15" customHeight="1">
      <c r="C7" s="92"/>
      <c r="D7" s="427" t="s">
        <v>234</v>
      </c>
      <c r="E7" s="428"/>
      <c r="F7" s="428"/>
      <c r="G7" s="428"/>
      <c r="H7" s="428"/>
      <c r="I7" s="428"/>
      <c r="J7" s="428"/>
      <c r="K7" s="428"/>
      <c r="L7" s="428"/>
      <c r="M7" s="428"/>
      <c r="N7" s="428"/>
      <c r="O7" s="428"/>
      <c r="P7" s="428"/>
      <c r="Q7" s="428"/>
      <c r="R7" s="428"/>
      <c r="S7" s="428"/>
      <c r="T7" s="428"/>
      <c r="U7" s="428"/>
      <c r="V7" s="428"/>
      <c r="W7" s="428"/>
      <c r="X7" s="428"/>
      <c r="Y7" s="428"/>
      <c r="Z7" s="429"/>
    </row>
    <row r="8" spans="1:29" ht="15" customHeight="1">
      <c r="C8" s="95"/>
      <c r="D8" s="430"/>
      <c r="E8" s="431"/>
      <c r="F8" s="431"/>
      <c r="G8" s="431"/>
      <c r="H8" s="431"/>
      <c r="I8" s="431"/>
      <c r="J8" s="431"/>
      <c r="K8" s="431"/>
      <c r="L8" s="431"/>
      <c r="M8" s="431"/>
      <c r="N8" s="431"/>
      <c r="O8" s="431"/>
      <c r="P8" s="431"/>
      <c r="Q8" s="431"/>
      <c r="R8" s="431"/>
      <c r="S8" s="431"/>
      <c r="T8" s="431"/>
      <c r="U8" s="431"/>
      <c r="V8" s="431"/>
      <c r="W8" s="431"/>
      <c r="X8" s="431"/>
      <c r="Y8" s="431"/>
      <c r="Z8" s="432"/>
    </row>
    <row r="9" spans="1:29" ht="15.6" customHeight="1">
      <c r="F9" s="96"/>
    </row>
    <row r="10" spans="1:29" ht="23.1" customHeight="1">
      <c r="B10" s="433" t="s">
        <v>34</v>
      </c>
      <c r="C10" s="434"/>
      <c r="D10" s="435"/>
      <c r="E10" s="225">
        <f>'１'!F12</f>
        <v>0</v>
      </c>
      <c r="F10" s="436"/>
      <c r="G10" s="436"/>
      <c r="H10" s="436"/>
      <c r="I10" s="436"/>
      <c r="J10" s="436"/>
      <c r="K10" s="436"/>
      <c r="L10" s="436"/>
      <c r="M10" s="436"/>
      <c r="N10" s="436"/>
      <c r="O10" s="437"/>
      <c r="Q10" s="97" t="s">
        <v>44</v>
      </c>
      <c r="W10" s="98"/>
    </row>
    <row r="11" spans="1:29">
      <c r="B11" s="99"/>
      <c r="C11" s="99"/>
      <c r="D11" s="99"/>
      <c r="F11" s="96"/>
    </row>
    <row r="12" spans="1:29">
      <c r="B12" s="99"/>
      <c r="C12" s="99"/>
      <c r="D12" s="99"/>
      <c r="F12" s="96"/>
    </row>
    <row r="13" spans="1:29" ht="23.85" customHeight="1">
      <c r="C13" s="92"/>
      <c r="D13" s="438"/>
      <c r="E13" s="439"/>
      <c r="F13" s="439"/>
      <c r="G13" s="439"/>
      <c r="H13" s="440"/>
      <c r="I13" s="190" t="s">
        <v>11</v>
      </c>
      <c r="J13" s="444"/>
      <c r="K13" s="444"/>
      <c r="L13" s="444"/>
      <c r="M13" s="444"/>
      <c r="N13" s="445"/>
      <c r="O13" s="190" t="s">
        <v>57</v>
      </c>
      <c r="P13" s="444"/>
      <c r="Q13" s="444"/>
      <c r="R13" s="444"/>
      <c r="S13" s="444"/>
      <c r="T13" s="445"/>
      <c r="U13" s="190" t="s">
        <v>30</v>
      </c>
      <c r="V13" s="444"/>
      <c r="W13" s="444"/>
      <c r="X13" s="444"/>
      <c r="Y13" s="444"/>
      <c r="Z13" s="445"/>
    </row>
    <row r="14" spans="1:29" ht="23.85" customHeight="1">
      <c r="C14" s="92"/>
      <c r="D14" s="441"/>
      <c r="E14" s="442"/>
      <c r="F14" s="442"/>
      <c r="G14" s="442"/>
      <c r="H14" s="443"/>
      <c r="I14" s="190" t="s">
        <v>31</v>
      </c>
      <c r="J14" s="424"/>
      <c r="K14" s="425"/>
      <c r="L14" s="446" t="s">
        <v>231</v>
      </c>
      <c r="M14" s="447"/>
      <c r="N14" s="448"/>
      <c r="O14" s="190" t="s">
        <v>31</v>
      </c>
      <c r="P14" s="424"/>
      <c r="Q14" s="424"/>
      <c r="R14" s="449" t="s">
        <v>231</v>
      </c>
      <c r="S14" s="447"/>
      <c r="T14" s="447"/>
      <c r="U14" s="190" t="s">
        <v>31</v>
      </c>
      <c r="V14" s="424"/>
      <c r="W14" s="424"/>
      <c r="X14" s="424"/>
      <c r="Y14" s="424"/>
      <c r="Z14" s="425"/>
      <c r="AA14" s="100"/>
    </row>
    <row r="15" spans="1:29" ht="23.85" customHeight="1">
      <c r="C15" s="92"/>
      <c r="D15" s="190" t="s">
        <v>18</v>
      </c>
      <c r="E15" s="424"/>
      <c r="F15" s="424"/>
      <c r="G15" s="424"/>
      <c r="H15" s="425"/>
      <c r="I15" s="241">
        <f>('4-1'!L49-'4-1'!M49)+'4-1'!M49*0.1</f>
        <v>0</v>
      </c>
      <c r="J15" s="242"/>
      <c r="K15" s="242"/>
      <c r="L15" s="241">
        <f>'4-1'!O49+(SUM('4-1'!L16:L21))</f>
        <v>0</v>
      </c>
      <c r="M15" s="242"/>
      <c r="N15" s="242"/>
      <c r="O15" s="241">
        <f>('4-1'!U49-'4-1'!V49)*2+'4-1'!V49*0.2</f>
        <v>0</v>
      </c>
      <c r="P15" s="242"/>
      <c r="Q15" s="242"/>
      <c r="R15" s="221" t="s">
        <v>275</v>
      </c>
      <c r="S15" s="222"/>
      <c r="T15" s="222"/>
      <c r="U15" s="241">
        <f>'4-1'!AD49</f>
        <v>0</v>
      </c>
      <c r="V15" s="242"/>
      <c r="W15" s="242"/>
      <c r="X15" s="242">
        <f>'4-1'!AD49</f>
        <v>0</v>
      </c>
      <c r="Y15" s="242"/>
      <c r="Z15" s="224"/>
    </row>
    <row r="16" spans="1:29" ht="23.85" customHeight="1">
      <c r="C16" s="92"/>
      <c r="D16" s="190" t="s">
        <v>4</v>
      </c>
      <c r="E16" s="217"/>
      <c r="F16" s="217"/>
      <c r="G16" s="217"/>
      <c r="H16" s="186"/>
      <c r="I16" s="241">
        <f>'4-3'!L36</f>
        <v>0</v>
      </c>
      <c r="J16" s="242"/>
      <c r="K16" s="242"/>
      <c r="L16" s="241">
        <f>'4-3'!O36+(SUM('4-2'!L16:L26))</f>
        <v>0</v>
      </c>
      <c r="M16" s="242"/>
      <c r="N16" s="242"/>
      <c r="O16" s="241">
        <f>'4-3'!U36*2</f>
        <v>0</v>
      </c>
      <c r="P16" s="242"/>
      <c r="Q16" s="242"/>
      <c r="R16" s="221" t="s">
        <v>275</v>
      </c>
      <c r="S16" s="222"/>
      <c r="T16" s="222"/>
      <c r="U16" s="241">
        <f>'4-3'!AD36</f>
        <v>0</v>
      </c>
      <c r="V16" s="242"/>
      <c r="W16" s="242"/>
      <c r="X16" s="242">
        <f>'4-1'!AD50</f>
        <v>0</v>
      </c>
      <c r="Y16" s="242"/>
      <c r="Z16" s="224"/>
    </row>
    <row r="17" spans="1:26" ht="23.85" customHeight="1">
      <c r="C17" s="92"/>
      <c r="D17" s="190" t="s">
        <v>5</v>
      </c>
      <c r="E17" s="424"/>
      <c r="F17" s="424"/>
      <c r="G17" s="424"/>
      <c r="H17" s="425"/>
      <c r="I17" s="241">
        <f>'4-5'!L48</f>
        <v>0</v>
      </c>
      <c r="J17" s="242"/>
      <c r="K17" s="224"/>
      <c r="L17" s="241">
        <f>'4-5'!O48+(SUM('4-4'!L16:L30))</f>
        <v>0</v>
      </c>
      <c r="M17" s="242"/>
      <c r="N17" s="224"/>
      <c r="O17" s="241">
        <f>'4-5'!U48*2</f>
        <v>0</v>
      </c>
      <c r="P17" s="242"/>
      <c r="Q17" s="224"/>
      <c r="R17" s="221" t="s">
        <v>275</v>
      </c>
      <c r="S17" s="222"/>
      <c r="T17" s="222"/>
      <c r="U17" s="241">
        <f>'4-5'!AD48</f>
        <v>0</v>
      </c>
      <c r="V17" s="242"/>
      <c r="W17" s="242"/>
      <c r="X17" s="242">
        <f>'4-1'!AD51</f>
        <v>0</v>
      </c>
      <c r="Y17" s="242"/>
      <c r="Z17" s="224"/>
    </row>
    <row r="18" spans="1:26" ht="23.85" customHeight="1">
      <c r="C18" s="92"/>
      <c r="D18" s="190" t="s">
        <v>218</v>
      </c>
      <c r="E18" s="424"/>
      <c r="F18" s="424"/>
      <c r="G18" s="424"/>
      <c r="H18" s="425"/>
      <c r="I18" s="241">
        <f>(SUM(I15:I17)-SUM(L15:L17))*1+SUM(L15:L17)*1.4</f>
        <v>0</v>
      </c>
      <c r="J18" s="242"/>
      <c r="K18" s="242"/>
      <c r="L18" s="242"/>
      <c r="M18" s="242"/>
      <c r="N18" s="224"/>
      <c r="O18" s="241">
        <f>SUM(O15:O17)</f>
        <v>0</v>
      </c>
      <c r="P18" s="242"/>
      <c r="Q18" s="242"/>
      <c r="R18" s="242"/>
      <c r="S18" s="242"/>
      <c r="T18" s="224"/>
      <c r="U18" s="241">
        <f>IF(I18+O18=SUM(U15:U17),SUM(U15:U17),"ERROR!")</f>
        <v>0</v>
      </c>
      <c r="V18" s="242"/>
      <c r="W18" s="242"/>
      <c r="X18" s="242"/>
      <c r="Y18" s="242"/>
      <c r="Z18" s="224"/>
    </row>
    <row r="19" spans="1:26" ht="12" customHeight="1">
      <c r="Q19" s="101"/>
      <c r="Z19" s="113" t="s">
        <v>263</v>
      </c>
    </row>
    <row r="20" spans="1:26" ht="12" customHeight="1">
      <c r="Z20" s="113" t="s">
        <v>264</v>
      </c>
    </row>
    <row r="21" spans="1:26" ht="12" customHeight="1">
      <c r="Z21" s="113" t="s">
        <v>276</v>
      </c>
    </row>
    <row r="22" spans="1:26" ht="12" customHeight="1">
      <c r="Z22" s="113"/>
    </row>
    <row r="23" spans="1:26" ht="12" customHeight="1">
      <c r="A23" s="92"/>
      <c r="B23" s="92"/>
      <c r="C23" s="92"/>
      <c r="D23" s="92" t="s">
        <v>49</v>
      </c>
      <c r="E23" s="92"/>
      <c r="F23" s="92"/>
      <c r="G23" s="92"/>
      <c r="H23" s="92"/>
      <c r="K23" s="92"/>
      <c r="L23" s="92"/>
      <c r="M23" s="92"/>
      <c r="N23" s="92"/>
      <c r="O23" s="92"/>
      <c r="P23" s="92"/>
      <c r="Q23" s="92"/>
      <c r="R23" s="92"/>
    </row>
    <row r="24" spans="1:26" ht="13.15" customHeight="1">
      <c r="A24" s="92"/>
      <c r="B24" s="92"/>
      <c r="C24" s="92"/>
      <c r="D24" s="92"/>
      <c r="E24" s="92"/>
      <c r="F24" s="92"/>
      <c r="G24" s="92"/>
      <c r="H24" s="92"/>
      <c r="I24" s="92"/>
      <c r="J24" s="92"/>
      <c r="K24" s="92"/>
      <c r="L24" s="92"/>
      <c r="M24" s="92"/>
      <c r="N24" s="92"/>
      <c r="O24" s="92"/>
      <c r="P24" s="92"/>
      <c r="Q24" s="92"/>
      <c r="R24" s="92"/>
    </row>
    <row r="25" spans="1:26" s="102" customFormat="1" ht="12" customHeight="1">
      <c r="D25" s="102" t="s">
        <v>51</v>
      </c>
      <c r="E25" s="102" t="s">
        <v>50</v>
      </c>
    </row>
    <row r="26" spans="1:26" s="102" customFormat="1" ht="12" customHeight="1"/>
    <row r="27" spans="1:26" s="102" customFormat="1" ht="12" customHeight="1">
      <c r="D27" s="102" t="s">
        <v>51</v>
      </c>
      <c r="E27" s="102" t="s">
        <v>54</v>
      </c>
      <c r="K27" s="102" t="s">
        <v>55</v>
      </c>
    </row>
    <row r="28" spans="1:26" s="102" customFormat="1" ht="12" customHeight="1">
      <c r="K28" s="102" t="s">
        <v>56</v>
      </c>
    </row>
    <row r="29" spans="1:26" s="102" customFormat="1" ht="12" customHeight="1"/>
    <row r="30" spans="1:26" s="102" customFormat="1" ht="12" customHeight="1"/>
    <row r="31" spans="1:26" s="102" customFormat="1" ht="12" customHeight="1">
      <c r="C31" s="103"/>
      <c r="E31" s="92"/>
      <c r="F31" s="92"/>
      <c r="G31" s="92"/>
      <c r="H31" s="92"/>
      <c r="I31" s="92"/>
      <c r="J31" s="92"/>
      <c r="K31" s="92"/>
      <c r="L31" s="92"/>
      <c r="M31" s="92"/>
      <c r="N31" s="92"/>
      <c r="O31" s="92"/>
      <c r="P31" s="92"/>
      <c r="Q31" s="92"/>
      <c r="R31" s="92"/>
      <c r="S31" s="92"/>
      <c r="T31" s="92"/>
    </row>
    <row r="32" spans="1:26" s="102" customFormat="1" ht="12" customHeight="1">
      <c r="C32" s="103"/>
      <c r="E32" s="92"/>
      <c r="F32" s="92"/>
      <c r="G32" s="92"/>
      <c r="H32" s="92"/>
      <c r="I32" s="92"/>
      <c r="J32" s="92"/>
      <c r="K32" s="92"/>
      <c r="L32" s="92"/>
      <c r="M32" s="92"/>
      <c r="N32" s="92"/>
      <c r="O32" s="92"/>
      <c r="P32" s="92"/>
      <c r="Q32" s="92"/>
      <c r="R32" s="92"/>
      <c r="S32" s="92"/>
      <c r="T32" s="92"/>
    </row>
    <row r="33" spans="1:29" s="102" customFormat="1" ht="12" customHeight="1">
      <c r="C33" s="103"/>
      <c r="E33" s="92"/>
      <c r="F33" s="92"/>
      <c r="G33" s="92"/>
      <c r="H33" s="92"/>
      <c r="I33" s="92"/>
      <c r="J33" s="92"/>
      <c r="K33" s="92"/>
      <c r="L33" s="92"/>
      <c r="M33" s="92"/>
      <c r="N33" s="92"/>
      <c r="O33" s="92"/>
      <c r="P33" s="92"/>
      <c r="Q33" s="92"/>
      <c r="R33" s="92"/>
      <c r="S33" s="92"/>
      <c r="T33" s="92"/>
    </row>
    <row r="34" spans="1:29" s="102" customFormat="1" ht="12" customHeight="1"/>
    <row r="35" spans="1:29">
      <c r="A35" s="92"/>
      <c r="B35" s="102"/>
      <c r="C35" s="104"/>
      <c r="S35" s="93"/>
    </row>
    <row r="36" spans="1:29" s="102" customFormat="1" ht="12" customHeight="1"/>
    <row r="37" spans="1:29" s="102" customFormat="1" ht="12" customHeight="1"/>
    <row r="38" spans="1:29" ht="12" customHeight="1">
      <c r="A38" s="92"/>
      <c r="B38" s="102"/>
      <c r="C38" s="102"/>
      <c r="D38" s="92"/>
      <c r="E38" s="92"/>
      <c r="F38" s="92"/>
      <c r="G38" s="92"/>
      <c r="H38" s="92"/>
      <c r="I38" s="92"/>
      <c r="J38" s="92"/>
      <c r="K38" s="92"/>
      <c r="L38" s="92"/>
      <c r="M38" s="92"/>
      <c r="N38" s="92"/>
      <c r="O38" s="92"/>
      <c r="P38" s="92"/>
      <c r="Q38" s="92"/>
      <c r="R38" s="92"/>
    </row>
    <row r="39" spans="1:29" ht="12" customHeight="1">
      <c r="A39" s="92"/>
      <c r="B39" s="92"/>
      <c r="D39" s="92"/>
      <c r="E39" s="92"/>
      <c r="F39" s="92"/>
      <c r="G39" s="92"/>
      <c r="H39" s="92"/>
      <c r="I39" s="92"/>
      <c r="J39" s="92"/>
      <c r="K39" s="92"/>
      <c r="L39" s="92"/>
      <c r="M39" s="92"/>
      <c r="N39" s="92"/>
      <c r="O39" s="92"/>
      <c r="P39" s="92"/>
      <c r="Q39" s="92"/>
      <c r="R39" s="92"/>
    </row>
    <row r="40" spans="1:29" ht="12" customHeight="1">
      <c r="A40" s="92"/>
      <c r="B40" s="107" t="s">
        <v>265</v>
      </c>
      <c r="C40" s="107"/>
      <c r="D40" s="111" t="s">
        <v>266</v>
      </c>
      <c r="E40" s="107"/>
      <c r="F40" s="107"/>
      <c r="G40" s="107"/>
      <c r="H40" s="107"/>
      <c r="I40" s="107"/>
      <c r="J40" s="107"/>
      <c r="K40" s="107"/>
      <c r="L40" s="107"/>
      <c r="M40" s="107"/>
      <c r="N40" s="107"/>
      <c r="O40" s="107"/>
      <c r="P40" s="107"/>
      <c r="Q40" s="107"/>
      <c r="R40" s="107"/>
      <c r="S40" s="107"/>
      <c r="T40" s="107"/>
      <c r="U40" s="107"/>
      <c r="V40" s="107"/>
      <c r="W40" s="107"/>
      <c r="X40" s="107"/>
      <c r="Y40" s="107"/>
      <c r="Z40" s="107"/>
    </row>
    <row r="41" spans="1:29">
      <c r="A41" s="92"/>
      <c r="B41" s="92"/>
      <c r="C41" s="105" t="s">
        <v>219</v>
      </c>
      <c r="D41" s="9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9">
      <c r="A42" s="92"/>
      <c r="B42" s="92"/>
      <c r="C42" s="106" t="s">
        <v>267</v>
      </c>
      <c r="D42" s="102" t="s">
        <v>268</v>
      </c>
      <c r="E42" s="102"/>
      <c r="F42" s="92"/>
      <c r="G42" s="102"/>
      <c r="H42" s="102"/>
      <c r="I42" s="102"/>
      <c r="J42" s="102"/>
      <c r="K42" s="102"/>
      <c r="L42" s="102"/>
      <c r="M42" s="102"/>
      <c r="N42" s="102"/>
      <c r="O42" s="102"/>
      <c r="P42" s="102"/>
      <c r="Q42" s="102"/>
      <c r="R42" s="102"/>
      <c r="S42" s="102"/>
      <c r="T42" s="102"/>
      <c r="U42" s="102"/>
      <c r="V42" s="102"/>
      <c r="W42" s="102"/>
      <c r="X42" s="102"/>
      <c r="Y42" s="102"/>
      <c r="Z42" s="102"/>
    </row>
    <row r="43" spans="1:29">
      <c r="A43" s="92"/>
      <c r="B43" s="92"/>
      <c r="C43" s="106" t="s">
        <v>220</v>
      </c>
      <c r="D43" s="102" t="s">
        <v>269</v>
      </c>
      <c r="E43" s="102"/>
      <c r="F43" s="9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row>
    <row r="44" spans="1:29">
      <c r="A44" s="92"/>
      <c r="B44" s="92"/>
      <c r="C44" s="102"/>
      <c r="D44" s="102" t="s">
        <v>270</v>
      </c>
      <c r="E44" s="102"/>
      <c r="F44" s="9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row>
    <row r="45" spans="1:29">
      <c r="A45" s="92"/>
      <c r="B45" s="92"/>
      <c r="C45" s="106" t="s">
        <v>221</v>
      </c>
      <c r="D45" s="102" t="s">
        <v>222</v>
      </c>
      <c r="E45" s="102"/>
      <c r="F45" s="9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row>
    <row r="46" spans="1:29">
      <c r="A46" s="92"/>
      <c r="B46" s="9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row>
    <row r="47" spans="1:29">
      <c r="A47" s="92"/>
      <c r="B47" s="92"/>
      <c r="C47" s="102" t="s">
        <v>226</v>
      </c>
      <c r="D47" s="9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row>
    <row r="48" spans="1:29">
      <c r="A48" s="92"/>
      <c r="B48" s="92"/>
      <c r="C48" s="105" t="s">
        <v>267</v>
      </c>
      <c r="D48" s="102" t="s">
        <v>271</v>
      </c>
      <c r="E48" s="102"/>
      <c r="F48" s="92"/>
      <c r="G48" s="102"/>
      <c r="H48" s="102"/>
      <c r="I48" s="102"/>
      <c r="J48" s="102"/>
      <c r="K48" s="102"/>
      <c r="L48" s="102"/>
      <c r="M48" s="102"/>
      <c r="N48" s="102"/>
      <c r="O48" s="102"/>
      <c r="P48" s="102"/>
      <c r="Q48" s="102"/>
      <c r="R48" s="102"/>
      <c r="S48" s="102"/>
      <c r="T48" s="102"/>
      <c r="U48" s="102"/>
      <c r="V48" s="102"/>
      <c r="W48" s="102"/>
      <c r="X48" s="102"/>
      <c r="Y48" s="102"/>
      <c r="Z48" s="102"/>
      <c r="AA48" s="102"/>
    </row>
    <row r="49" spans="1:29">
      <c r="A49" s="92"/>
      <c r="B49" s="92"/>
      <c r="C49" s="105" t="s">
        <v>272</v>
      </c>
      <c r="D49" s="102" t="s">
        <v>273</v>
      </c>
      <c r="E49" s="102"/>
      <c r="F49" s="9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1:29">
      <c r="A50" s="92"/>
      <c r="B50" s="92"/>
      <c r="C50" s="105"/>
      <c r="D50" s="102"/>
      <c r="E50" s="102"/>
      <c r="F50" s="102"/>
      <c r="G50" s="102"/>
      <c r="H50" s="102"/>
      <c r="I50" s="102"/>
      <c r="J50" s="102"/>
      <c r="K50" s="102"/>
      <c r="L50" s="102"/>
      <c r="M50" s="102"/>
      <c r="N50" s="102"/>
      <c r="O50" s="102"/>
      <c r="P50" s="102"/>
      <c r="Q50" s="102"/>
      <c r="R50" s="102"/>
      <c r="S50" s="102"/>
      <c r="T50" s="102"/>
      <c r="U50" s="102"/>
      <c r="V50" s="102"/>
      <c r="W50" s="102"/>
      <c r="X50" s="102"/>
      <c r="Y50" s="102"/>
      <c r="AA50" s="102"/>
      <c r="AB50" s="102"/>
      <c r="AC50" s="102"/>
    </row>
    <row r="51" spans="1:29">
      <c r="A51" s="92"/>
      <c r="B51" s="92"/>
      <c r="C51" s="102" t="s">
        <v>225</v>
      </c>
      <c r="D51" s="92"/>
      <c r="E51" s="102"/>
      <c r="F51" s="102"/>
      <c r="G51" s="102"/>
      <c r="H51" s="102"/>
      <c r="I51" s="102"/>
      <c r="J51" s="102"/>
      <c r="K51" s="102"/>
      <c r="L51" s="102"/>
      <c r="M51" s="102"/>
      <c r="N51" s="102"/>
      <c r="O51" s="102"/>
      <c r="P51" s="102"/>
      <c r="Q51" s="102"/>
      <c r="R51" s="102"/>
      <c r="S51" s="102"/>
      <c r="T51" s="102"/>
      <c r="U51" s="102"/>
      <c r="V51" s="102"/>
      <c r="W51" s="102"/>
      <c r="X51" s="102"/>
      <c r="Y51" s="102"/>
      <c r="AA51" s="102"/>
      <c r="AB51" s="102"/>
      <c r="AC51" s="102"/>
    </row>
    <row r="52" spans="1:29">
      <c r="A52" s="92"/>
      <c r="B52" s="92"/>
      <c r="C52" s="102" t="s">
        <v>227</v>
      </c>
      <c r="D52" s="102"/>
      <c r="E52" s="9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row>
    <row r="53" spans="1:29">
      <c r="A53" s="92"/>
      <c r="B53" s="92"/>
      <c r="C53" s="102" t="s">
        <v>228</v>
      </c>
      <c r="D53" s="102"/>
      <c r="E53" s="92"/>
      <c r="F53" s="102"/>
      <c r="G53" s="102"/>
      <c r="H53" s="102"/>
      <c r="I53" s="102"/>
      <c r="J53" s="102"/>
      <c r="K53" s="102"/>
      <c r="L53" s="102"/>
      <c r="M53" s="102"/>
      <c r="N53" s="102"/>
      <c r="O53" s="102"/>
      <c r="P53" s="102"/>
      <c r="Q53" s="102"/>
      <c r="R53" s="102"/>
      <c r="S53" s="102"/>
      <c r="T53" s="102"/>
      <c r="U53" s="102"/>
      <c r="V53" s="102"/>
      <c r="W53" s="102"/>
      <c r="X53" s="102"/>
      <c r="Y53" s="102"/>
      <c r="Z53" s="102"/>
      <c r="AA53" s="102"/>
    </row>
    <row r="54" spans="1:29">
      <c r="A54" s="92"/>
      <c r="B54" s="92"/>
      <c r="E54" s="102"/>
      <c r="F54" s="102"/>
      <c r="G54" s="102"/>
      <c r="H54" s="102"/>
      <c r="I54" s="102"/>
      <c r="J54" s="102"/>
      <c r="K54" s="102"/>
      <c r="L54" s="90" t="s">
        <v>229</v>
      </c>
      <c r="N54" s="102"/>
      <c r="O54" s="102"/>
      <c r="P54" s="102"/>
      <c r="Q54" s="102"/>
      <c r="R54" s="102"/>
      <c r="S54" s="102"/>
      <c r="T54" s="102"/>
      <c r="U54" s="102"/>
      <c r="V54" s="102"/>
      <c r="W54" s="102"/>
      <c r="X54" s="102"/>
      <c r="Y54" s="102"/>
      <c r="Z54" s="102"/>
      <c r="AA54" s="102"/>
    </row>
    <row r="55" spans="1:29">
      <c r="A55" s="92"/>
      <c r="B55" s="92"/>
      <c r="E55" s="102"/>
      <c r="F55" s="102"/>
      <c r="G55" s="102"/>
      <c r="H55" s="102"/>
      <c r="I55" s="102"/>
      <c r="J55" s="102"/>
      <c r="K55" s="102"/>
      <c r="L55" s="90" t="s">
        <v>230</v>
      </c>
      <c r="N55" s="102"/>
      <c r="O55" s="102"/>
      <c r="P55" s="102"/>
      <c r="Q55" s="102"/>
      <c r="R55" s="102"/>
      <c r="S55" s="102"/>
      <c r="T55" s="102"/>
      <c r="U55" s="102"/>
      <c r="V55" s="102"/>
      <c r="W55" s="102"/>
      <c r="X55" s="102"/>
      <c r="Y55" s="102"/>
      <c r="Z55" s="102"/>
      <c r="AA55" s="102"/>
    </row>
    <row r="56" spans="1:29">
      <c r="A56" s="92"/>
      <c r="B56" s="92"/>
      <c r="C56" s="92"/>
      <c r="D56" s="92"/>
      <c r="E56" s="92"/>
      <c r="F56" s="92"/>
      <c r="G56" s="92"/>
      <c r="H56" s="92"/>
      <c r="I56" s="92"/>
      <c r="J56" s="92"/>
      <c r="K56" s="92"/>
      <c r="L56" s="92"/>
      <c r="M56" s="92"/>
      <c r="N56" s="92"/>
      <c r="O56" s="92"/>
      <c r="P56" s="92"/>
      <c r="Q56" s="92"/>
      <c r="R56" s="92"/>
      <c r="Z56" s="102"/>
      <c r="AA56" s="102"/>
    </row>
    <row r="57" spans="1:29">
      <c r="A57" s="92"/>
      <c r="B57" s="92"/>
      <c r="C57" s="92"/>
      <c r="D57" s="92"/>
      <c r="E57" s="92"/>
      <c r="F57" s="92"/>
      <c r="G57" s="92"/>
      <c r="H57" s="92"/>
      <c r="I57" s="92"/>
      <c r="J57" s="92"/>
      <c r="K57" s="92"/>
      <c r="L57" s="92"/>
      <c r="M57" s="92"/>
      <c r="N57" s="92"/>
      <c r="O57" s="92"/>
      <c r="P57" s="92"/>
      <c r="Q57" s="92"/>
      <c r="R57" s="92"/>
      <c r="Z57" s="102"/>
      <c r="AA57" s="102"/>
    </row>
    <row r="58" spans="1:29">
      <c r="A58" s="92"/>
      <c r="B58" s="9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row>
    <row r="59" spans="1:29">
      <c r="A59" s="92"/>
      <c r="B59" s="9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row>
    <row r="60" spans="1:29">
      <c r="A60" s="92"/>
      <c r="B60" s="9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row>
    <row r="61" spans="1:29">
      <c r="A61" s="92"/>
      <c r="B61" s="9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row>
    <row r="62" spans="1:29">
      <c r="A62" s="92"/>
      <c r="B62" s="92"/>
      <c r="C62" s="92"/>
      <c r="D62" s="92"/>
      <c r="E62" s="92"/>
      <c r="F62" s="92"/>
      <c r="G62" s="92"/>
      <c r="H62" s="92"/>
      <c r="I62" s="92"/>
      <c r="J62" s="92"/>
      <c r="K62" s="92"/>
      <c r="L62" s="92"/>
      <c r="M62" s="92"/>
      <c r="N62" s="92"/>
      <c r="O62" s="92"/>
      <c r="P62" s="92"/>
      <c r="Q62" s="92"/>
      <c r="R62" s="92"/>
    </row>
    <row r="63" spans="1:29">
      <c r="A63" s="92"/>
      <c r="B63" s="92"/>
      <c r="C63" s="92"/>
      <c r="D63" s="92"/>
      <c r="E63" s="92"/>
      <c r="F63" s="92"/>
      <c r="G63" s="92"/>
      <c r="H63" s="92"/>
      <c r="I63" s="92"/>
      <c r="J63" s="92"/>
      <c r="K63" s="92"/>
      <c r="L63" s="92"/>
      <c r="M63" s="92"/>
      <c r="N63" s="92"/>
      <c r="O63" s="92"/>
      <c r="P63" s="92"/>
      <c r="Q63" s="92"/>
      <c r="R63" s="92"/>
    </row>
    <row r="64" spans="1:29">
      <c r="A64" s="92"/>
      <c r="B64" s="92"/>
      <c r="C64" s="92"/>
      <c r="D64" s="92"/>
      <c r="E64" s="92"/>
      <c r="F64" s="92"/>
      <c r="G64" s="92"/>
      <c r="H64" s="92"/>
      <c r="I64" s="92"/>
      <c r="J64" s="92"/>
      <c r="K64" s="92"/>
      <c r="L64" s="92"/>
      <c r="M64" s="92"/>
      <c r="N64" s="92"/>
      <c r="O64" s="92"/>
      <c r="P64" s="92"/>
      <c r="Q64" s="92"/>
      <c r="R64" s="92"/>
    </row>
    <row r="65" s="92" customFormat="1"/>
    <row r="66" s="92" customFormat="1"/>
    <row r="67" s="92" customFormat="1"/>
    <row r="68" s="92" customFormat="1"/>
    <row r="69" s="92" customFormat="1"/>
    <row r="70" s="92" customFormat="1"/>
    <row r="71" s="92" customFormat="1"/>
    <row r="72" s="92" customFormat="1"/>
    <row r="73" s="92" customFormat="1"/>
    <row r="74" s="92" customFormat="1"/>
    <row r="75" s="92" customFormat="1"/>
    <row r="76" s="92" customFormat="1"/>
    <row r="77" s="92" customFormat="1"/>
    <row r="78" s="92" customFormat="1"/>
    <row r="79" s="92" customFormat="1"/>
    <row r="80" s="92" customFormat="1"/>
    <row r="81" s="92" customFormat="1"/>
    <row r="82" s="92" customFormat="1"/>
    <row r="83" s="92" customFormat="1"/>
    <row r="84" s="92" customFormat="1"/>
    <row r="85" s="92" customFormat="1"/>
    <row r="86" s="92" customFormat="1"/>
    <row r="87" s="92" customFormat="1"/>
    <row r="88" s="92" customFormat="1"/>
    <row r="89" s="92" customFormat="1"/>
    <row r="90" s="92" customFormat="1"/>
    <row r="91" s="92" customFormat="1"/>
    <row r="92" s="92" customFormat="1"/>
    <row r="93" s="92" customFormat="1"/>
    <row r="94" s="92" customFormat="1"/>
    <row r="95" s="92" customFormat="1"/>
    <row r="96" s="92" customFormat="1"/>
    <row r="97" s="92" customFormat="1"/>
    <row r="98" s="92" customFormat="1"/>
    <row r="99" s="92" customFormat="1"/>
    <row r="100" s="92" customFormat="1"/>
    <row r="101" s="92" customFormat="1"/>
    <row r="102" s="92" customFormat="1"/>
    <row r="103" s="92" customFormat="1"/>
    <row r="104" s="92" customFormat="1"/>
    <row r="105" s="92" customFormat="1"/>
    <row r="106" s="92" customFormat="1"/>
    <row r="107" s="92" customFormat="1"/>
    <row r="108" s="92" customFormat="1"/>
    <row r="109" s="92" customFormat="1"/>
    <row r="110" s="92" customFormat="1"/>
    <row r="111" s="92" customFormat="1"/>
    <row r="112" s="92" customFormat="1"/>
    <row r="113" s="92" customFormat="1"/>
    <row r="114" s="92" customFormat="1"/>
    <row r="115" s="92" customFormat="1"/>
    <row r="116" s="92" customFormat="1"/>
    <row r="117" s="92" customFormat="1"/>
    <row r="118" s="92" customFormat="1"/>
    <row r="119" s="92" customFormat="1"/>
    <row r="120" s="92" customFormat="1"/>
    <row r="121" s="92" customFormat="1"/>
    <row r="122" s="92" customFormat="1"/>
    <row r="123" s="92" customFormat="1"/>
    <row r="124" s="92" customFormat="1"/>
    <row r="125" s="92" customFormat="1"/>
    <row r="126" s="92" customFormat="1"/>
    <row r="127" s="92" customFormat="1"/>
    <row r="128" s="92" customFormat="1"/>
    <row r="129" s="92" customFormat="1"/>
    <row r="130" s="92" customFormat="1"/>
    <row r="131" s="92" customFormat="1"/>
    <row r="132" s="92" customFormat="1"/>
    <row r="133" s="92" customFormat="1"/>
    <row r="134" s="92" customFormat="1"/>
    <row r="135" s="92" customFormat="1"/>
    <row r="136" s="92" customFormat="1"/>
    <row r="137" s="92" customFormat="1"/>
    <row r="138" s="92" customFormat="1"/>
    <row r="139" s="92" customFormat="1"/>
    <row r="140" s="92" customFormat="1"/>
    <row r="141" s="92" customFormat="1"/>
    <row r="142" s="92" customFormat="1"/>
    <row r="143" s="92" customFormat="1"/>
    <row r="144" s="92" customFormat="1"/>
    <row r="145" s="92" customFormat="1"/>
    <row r="146" s="92" customFormat="1"/>
    <row r="147" s="92" customFormat="1"/>
    <row r="148" s="92" customFormat="1"/>
    <row r="149" s="92" customFormat="1"/>
    <row r="150" s="92" customFormat="1"/>
    <row r="151" s="92" customFormat="1"/>
    <row r="152" s="92" customFormat="1"/>
    <row r="153" s="92" customFormat="1"/>
    <row r="154" s="92" customFormat="1"/>
    <row r="155" s="92" customFormat="1"/>
    <row r="156" s="92" customFormat="1"/>
    <row r="157" s="92" customFormat="1"/>
    <row r="158" s="92" customFormat="1"/>
    <row r="159" s="92" customFormat="1"/>
    <row r="160" s="92" customFormat="1"/>
    <row r="161" s="92" customFormat="1"/>
    <row r="162" s="92" customFormat="1"/>
    <row r="163" s="92" customFormat="1"/>
    <row r="164" s="92" customFormat="1"/>
    <row r="165" s="92" customFormat="1"/>
    <row r="166" s="92" customFormat="1"/>
    <row r="167" s="92" customFormat="1"/>
    <row r="168" s="92" customFormat="1"/>
    <row r="169" s="92" customFormat="1"/>
    <row r="170" s="92" customFormat="1"/>
    <row r="171" s="92" customFormat="1"/>
    <row r="172" s="92" customFormat="1"/>
    <row r="173" s="92" customFormat="1"/>
    <row r="174" s="92" customFormat="1"/>
    <row r="175" s="92" customFormat="1"/>
  </sheetData>
  <sheetProtection algorithmName="SHA-512" hashValue="rpBcLPCwccDDf2pfsJmKct+aT7OolldBqY9PpQcGZjhKeY38WyxjimSMpk7Uj0ZsvbHEtkQHhgQxdvSwSQ1A8A==" saltValue="gsOSk6ifqcHr8phGiTD1Yw==" spinCount="100000" sheet="1" objects="1" scenarios="1"/>
  <mergeCells count="35">
    <mergeCell ref="S1:AC1"/>
    <mergeCell ref="D7:Z8"/>
    <mergeCell ref="B10:D10"/>
    <mergeCell ref="E10:O10"/>
    <mergeCell ref="D13:H14"/>
    <mergeCell ref="I13:N13"/>
    <mergeCell ref="O13:T13"/>
    <mergeCell ref="U13:Z13"/>
    <mergeCell ref="U14:Z14"/>
    <mergeCell ref="I14:K14"/>
    <mergeCell ref="L14:N14"/>
    <mergeCell ref="O14:Q14"/>
    <mergeCell ref="R14:T14"/>
    <mergeCell ref="D18:H18"/>
    <mergeCell ref="I18:N18"/>
    <mergeCell ref="O18:T18"/>
    <mergeCell ref="U18:Z18"/>
    <mergeCell ref="U15:Z15"/>
    <mergeCell ref="D17:H17"/>
    <mergeCell ref="D15:H15"/>
    <mergeCell ref="U17:Z17"/>
    <mergeCell ref="D16:H16"/>
    <mergeCell ref="U16:Z16"/>
    <mergeCell ref="I15:K15"/>
    <mergeCell ref="I16:K16"/>
    <mergeCell ref="I17:K17"/>
    <mergeCell ref="L15:N15"/>
    <mergeCell ref="O15:Q15"/>
    <mergeCell ref="R15:T15"/>
    <mergeCell ref="L16:N16"/>
    <mergeCell ref="O16:Q16"/>
    <mergeCell ref="R16:T16"/>
    <mergeCell ref="L17:N17"/>
    <mergeCell ref="O17:Q17"/>
    <mergeCell ref="R17:T17"/>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１</vt:lpstr>
      <vt:lpstr>２</vt:lpstr>
      <vt:lpstr>３</vt:lpstr>
      <vt:lpstr>4-1</vt:lpstr>
      <vt:lpstr>4-2</vt:lpstr>
      <vt:lpstr>4-3</vt:lpstr>
      <vt:lpstr>4-4</vt:lpstr>
      <vt:lpstr>4-5</vt:lpstr>
      <vt:lpstr>4-6</vt:lpstr>
      <vt:lpstr>4-7</vt:lpstr>
      <vt:lpstr>5</vt:lpstr>
      <vt:lpstr>'１'!Print_Area</vt:lpstr>
      <vt:lpstr>'３'!Print_Area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2022-06-22T10:39:18Z</cp:lastPrinted>
  <dcterms:created xsi:type="dcterms:W3CDTF">2003-01-06T04:04:42Z</dcterms:created>
  <dcterms:modified xsi:type="dcterms:W3CDTF">2023-06-27T06:24:12Z</dcterms:modified>
</cp:coreProperties>
</file>