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omomi\学会企画等\第3回Jtra関東部会　関連\要旨・参加登録など\"/>
    </mc:Choice>
  </mc:AlternateContent>
  <xr:revisionPtr revIDLastSave="0" documentId="13_ncr:1_{2ED667F1-8BEE-48BA-92E1-AE1619129AC4}" xr6:coauthVersionLast="34" xr6:coauthVersionMax="34" xr10:uidLastSave="{00000000-0000-0000-0000-000000000000}"/>
  <bookViews>
    <workbookView xWindow="120" yWindow="108" windowWidth="22968" windowHeight="11028" xr2:uid="{00000000-000D-0000-FFFF-FFFF00000000}"/>
  </bookViews>
  <sheets>
    <sheet name="参加登録シート" sheetId="1" r:id="rId1"/>
    <sheet name="参加登録シート (記入例)" sheetId="3" r:id="rId2"/>
    <sheet name="演題登録票" sheetId="4" r:id="rId3"/>
    <sheet name="演題登録票 (記入例)" sheetId="5" r:id="rId4"/>
  </sheets>
  <definedNames>
    <definedName name="_xlnm._FilterDatabase" localSheetId="0" hidden="1">参加登録シート!#REF!</definedName>
    <definedName name="_xlnm._FilterDatabase" localSheetId="1" hidden="1">'参加登録シート (記入例)'!#REF!</definedName>
    <definedName name="希望しない" localSheetId="1">'参加登録シート (記入例)'!#REF!</definedName>
    <definedName name="希望しない">参加登録シート!#REF!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" l="1"/>
  <c r="J29" i="1"/>
  <c r="I29" i="3"/>
  <c r="J29" i="3"/>
  <c r="I30" i="3"/>
  <c r="I30" i="1"/>
  <c r="N23" i="3"/>
  <c r="N24" i="3"/>
  <c r="N25" i="3"/>
  <c r="N26" i="3"/>
  <c r="N33" i="1"/>
  <c r="N32" i="1"/>
  <c r="N31" i="1"/>
  <c r="N3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33" i="3"/>
  <c r="N32" i="3"/>
  <c r="N31" i="3"/>
  <c r="N30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SHUTO TSUYOSHI</author>
    <author>降幡知巳</author>
  </authors>
  <commentList>
    <comment ref="K2" authorId="0" shapeId="0" xr:uid="{00000000-0006-0000-0000-000002000000}">
      <text>
        <r>
          <rPr>
            <b/>
            <sz val="10"/>
            <color indexed="81"/>
            <rFont val="MS UI Gothic"/>
            <family val="3"/>
            <charset val="128"/>
          </rPr>
          <t>情報交換会終了後、希望者多数の場合には２次会を準備します．（別途費用）
希望人数把握のための項目です．</t>
        </r>
      </text>
    </comment>
    <comment ref="L2" authorId="0" shapeId="0" xr:uid="{00000000-0006-0000-0000-000003000000}">
      <text>
        <r>
          <rPr>
            <b/>
            <sz val="10"/>
            <color indexed="81"/>
            <rFont val="MS UI Gothic"/>
            <family val="3"/>
            <charset val="128"/>
          </rPr>
          <t>トランスポーター研究会の幹事就任を
希望する方は○を、希望されない方はＸを記入して下さい。
トランスポーター研究会における幹事は、本会主旨に賛同し、トランスポーターおよび関連研究の発展に積極的に取り組む役職です。年会または地方部会に参加された際、本人が希望すれば、どなたでも就任可能です（教授相当職は除く）。就任された方には、トランスポーター研究会からのメールが届きます.</t>
        </r>
      </text>
    </comment>
    <comment ref="B3" authorId="0" shapeId="0" xr:uid="{00000000-0006-0000-0000-000004000000}">
      <text>
        <r>
          <rPr>
            <b/>
            <sz val="14"/>
            <color indexed="81"/>
            <rFont val="MS UI Gothic"/>
            <family val="3"/>
            <charset val="128"/>
          </rPr>
          <t>各研究グループの，連絡責任者となれる代表の方をお書きください．</t>
        </r>
        <r>
          <rPr>
            <sz val="14"/>
            <color indexed="81"/>
            <rFont val="MS UI Gothic"/>
            <family val="3"/>
            <charset val="128"/>
          </rPr>
          <t xml:space="preserve">
この方のお名前で，参加費を振り込み頂く予定です．</t>
        </r>
      </text>
    </comment>
    <comment ref="I27" authorId="1" shapeId="0" xr:uid="{DD4DA6C6-EC72-43E2-83B9-1139A5DC6A33}">
      <text>
        <r>
          <rPr>
            <sz val="9"/>
            <color indexed="81"/>
            <rFont val="MS P ゴシック"/>
            <family val="3"/>
            <charset val="128"/>
          </rPr>
          <t>人数を入力</t>
        </r>
      </text>
    </comment>
    <comment ref="J27" authorId="1" shapeId="0" xr:uid="{74017039-EC93-4384-B17E-BA3197262345}">
      <text>
        <r>
          <rPr>
            <sz val="9"/>
            <color indexed="81"/>
            <rFont val="MS P ゴシック"/>
            <family val="3"/>
            <charset val="128"/>
          </rPr>
          <t>人数を入力</t>
        </r>
      </text>
    </comment>
    <comment ref="I28" authorId="1" shapeId="0" xr:uid="{A89CAFB0-CF15-4D7C-9737-FEE65E27006A}">
      <text>
        <r>
          <rPr>
            <sz val="9"/>
            <color indexed="81"/>
            <rFont val="MS P ゴシック"/>
            <family val="3"/>
            <charset val="128"/>
          </rPr>
          <t>人数を入力</t>
        </r>
      </text>
    </comment>
    <comment ref="J28" authorId="1" shapeId="0" xr:uid="{E062C4DE-BEF3-4227-81C9-8452A830B952}">
      <text>
        <r>
          <rPr>
            <sz val="9"/>
            <color indexed="81"/>
            <rFont val="MS P ゴシック"/>
            <family val="3"/>
            <charset val="128"/>
          </rPr>
          <t>人数を入力</t>
        </r>
      </text>
    </comment>
    <comment ref="I30" authorId="1" shapeId="0" xr:uid="{684FD87D-FC55-44B9-9131-A34FB7A1D666}">
      <text>
        <r>
          <rPr>
            <b/>
            <sz val="9"/>
            <color indexed="81"/>
            <rFont val="MS P ゴシック"/>
            <family val="3"/>
            <charset val="128"/>
          </rPr>
          <t>参加登録代表者の方が，登録後1週間までに，下記の銀行口座宛にお振り込み下さい（振込手数料は、各自でご負担下さい）．
三菱UFJ銀行　津田沼支店（277）　
普通　1164939
加入者名：第３回トランスポーター研究会関東部会　代表　降幡知巳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SHUTO TSUYOSHI</author>
  </authors>
  <commentList>
    <comment ref="K2" authorId="0" shapeId="0" xr:uid="{69FA6D7C-0A75-43FB-B612-B3447B91A540}">
      <text>
        <r>
          <rPr>
            <b/>
            <sz val="10"/>
            <color indexed="81"/>
            <rFont val="MS UI Gothic"/>
            <family val="3"/>
            <charset val="128"/>
          </rPr>
          <t>情報交換会終了後、希望者多数の場合には２次会を準備します．（別途費用）
希望人数把握のための項目です．</t>
        </r>
      </text>
    </comment>
    <comment ref="L2" authorId="0" shapeId="0" xr:uid="{00000000-0006-0000-0100-000003000000}">
      <text>
        <r>
          <rPr>
            <b/>
            <sz val="10"/>
            <color indexed="81"/>
            <rFont val="MS UI Gothic"/>
            <family val="3"/>
            <charset val="128"/>
          </rPr>
          <t>トランスポーター研究会の幹事就任を
希望する方は○を、希望されない方はＸを記入して下さい。
トランスポーター研究会における幹事は、本会主旨に賛同し、トランスポーターおよび関連研究の発展に積極的に取り組む役職です。年会または地方部会に参加された際、本人が希望すれば、どなたでも就任可能です（教授相当職は除く）。就任された方には、トランスポーター研究会からのメールが届きます.</t>
        </r>
      </text>
    </comment>
    <comment ref="B3" authorId="0" shapeId="0" xr:uid="{00000000-0006-0000-0100-000004000000}">
      <text>
        <r>
          <rPr>
            <b/>
            <sz val="14"/>
            <color indexed="81"/>
            <rFont val="MS UI Gothic"/>
            <family val="3"/>
            <charset val="128"/>
          </rPr>
          <t>各研究グループの，連絡責任者となれる代表の方をお書きください．</t>
        </r>
        <r>
          <rPr>
            <sz val="14"/>
            <color indexed="81"/>
            <rFont val="MS UI Gothic"/>
            <family val="3"/>
            <charset val="128"/>
          </rPr>
          <t xml:space="preserve">
この方のお名前で，参加費を振り込み頂く予定です．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太田欣哉</author>
    <author>降幡知巳</author>
  </authors>
  <commentList>
    <comment ref="B4" authorId="0" shapeId="0" xr:uid="{7D480719-922A-4670-9CFF-C9A4945D6F19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姓と名の間に全角スペースを入れてください。</t>
        </r>
      </text>
    </comment>
    <comment ref="C4" authorId="0" shapeId="0" xr:uid="{C5914874-FE49-4454-82B6-328BBD94FFFC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姓と名の間に全角スペースを入れてください。</t>
        </r>
      </text>
    </comment>
    <comment ref="D4" authorId="0" shapeId="0" xr:uid="{414A75DE-279C-4207-960F-331CDC80071E}">
      <text>
        <r>
          <rPr>
            <b/>
            <sz val="12"/>
            <color indexed="81"/>
            <rFont val="ＭＳ Ｐゴシック"/>
            <family val="3"/>
            <charset val="128"/>
          </rPr>
          <t>研究室・講座名までご記入ください。</t>
        </r>
      </text>
    </comment>
    <comment ref="E4" authorId="1" shapeId="0" xr:uid="{5F8661C0-540C-4B77-8465-876734F50223}">
      <text>
        <r>
          <rPr>
            <b/>
            <sz val="12"/>
            <color indexed="81"/>
            <rFont val="MS P ゴシック"/>
            <family val="3"/>
            <charset val="128"/>
          </rPr>
          <t>希望する発表形態を選んでください</t>
        </r>
      </text>
    </comment>
    <comment ref="F4" authorId="1" shapeId="0" xr:uid="{CEBBB403-119F-4BB2-87E5-80D6C9278502}">
      <text>
        <r>
          <rPr>
            <b/>
            <sz val="9"/>
            <color indexed="81"/>
            <rFont val="MS P ゴシック"/>
            <family val="3"/>
            <charset val="128"/>
          </rPr>
          <t>ポスターの方のみ選択ください。口頭の方は自動的に応募となります</t>
        </r>
      </text>
    </comment>
    <comment ref="K4" authorId="0" shapeId="0" xr:uid="{3C43FF7A-81B6-4FDC-81A9-8D75E7D342DF}">
      <text>
        <r>
          <rPr>
            <b/>
            <sz val="12"/>
            <color indexed="81"/>
            <rFont val="ＭＳ Ｐゴシック"/>
            <family val="3"/>
            <charset val="128"/>
          </rPr>
          <t>演者のE-mailアドレスをご記入ください。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太田欣哉</author>
    <author>降幡知巳</author>
  </authors>
  <commentList>
    <comment ref="B4" authorId="0" shapeId="0" xr:uid="{A93160CE-79B9-4AB4-8354-419531E6210C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姓と名の間に全角スペースを入れてください。</t>
        </r>
      </text>
    </comment>
    <comment ref="C4" authorId="0" shapeId="0" xr:uid="{CD9F26A0-1ED5-45E3-819C-8A72C34E9252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姓と名の間に全角スペースを入れてください。</t>
        </r>
      </text>
    </comment>
    <comment ref="D4" authorId="0" shapeId="0" xr:uid="{DA03DA0D-7D16-4F76-BA0D-B7FE262705EF}">
      <text>
        <r>
          <rPr>
            <b/>
            <sz val="12"/>
            <color indexed="81"/>
            <rFont val="ＭＳ Ｐゴシック"/>
            <family val="3"/>
            <charset val="128"/>
          </rPr>
          <t>研究室・講座名までご記入ください。</t>
        </r>
      </text>
    </comment>
    <comment ref="E4" authorId="1" shapeId="0" xr:uid="{9FBC440E-B56D-496D-A69E-902C89B517CF}">
      <text>
        <r>
          <rPr>
            <b/>
            <sz val="12"/>
            <color indexed="81"/>
            <rFont val="MS P ゴシック"/>
            <family val="3"/>
            <charset val="128"/>
          </rPr>
          <t>希望する発表形態を選んでください</t>
        </r>
      </text>
    </comment>
    <comment ref="K4" authorId="0" shapeId="0" xr:uid="{293B7E2A-5627-4016-BC45-D0046F06F79F}">
      <text>
        <r>
          <rPr>
            <b/>
            <sz val="12"/>
            <color indexed="81"/>
            <rFont val="ＭＳ Ｐゴシック"/>
            <family val="3"/>
            <charset val="128"/>
          </rPr>
          <t>演者のE-mailアドレスをご記入ください。</t>
        </r>
      </text>
    </comment>
  </commentList>
</comments>
</file>

<file path=xl/sharedStrings.xml><?xml version="1.0" encoding="utf-8"?>
<sst xmlns="http://schemas.openxmlformats.org/spreadsheetml/2006/main" count="147" uniqueCount="86">
  <si>
    <t>御名前（フリガナ）</t>
    <rPh sb="0" eb="1">
      <t>オ</t>
    </rPh>
    <rPh sb="1" eb="3">
      <t>ナマエ</t>
    </rPh>
    <phoneticPr fontId="2"/>
  </si>
  <si>
    <t>御所属</t>
    <rPh sb="0" eb="1">
      <t>ゴ</t>
    </rPh>
    <rPh sb="1" eb="3">
      <t>ショゾク</t>
    </rPh>
    <phoneticPr fontId="2"/>
  </si>
  <si>
    <t>郵便番号</t>
    <rPh sb="0" eb="4">
      <t>ユウビンバンゴウ</t>
    </rPh>
    <phoneticPr fontId="2"/>
  </si>
  <si>
    <t>御所属先住所</t>
    <rPh sb="0" eb="1">
      <t>ゴ</t>
    </rPh>
    <rPh sb="1" eb="3">
      <t>ショゾク</t>
    </rPh>
    <rPh sb="3" eb="4">
      <t>サキ</t>
    </rPh>
    <rPh sb="4" eb="6">
      <t>ジュウショ</t>
    </rPh>
    <phoneticPr fontId="2"/>
  </si>
  <si>
    <t>御所属先電話番号</t>
    <rPh sb="0" eb="1">
      <t>ゴ</t>
    </rPh>
    <rPh sb="1" eb="3">
      <t>ショゾク</t>
    </rPh>
    <rPh sb="3" eb="4">
      <t>サキ</t>
    </rPh>
    <rPh sb="4" eb="6">
      <t>デンワ</t>
    </rPh>
    <rPh sb="6" eb="8">
      <t>バンゴウ</t>
    </rPh>
    <phoneticPr fontId="2"/>
  </si>
  <si>
    <t>メールアドレス</t>
    <phoneticPr fontId="2"/>
  </si>
  <si>
    <t>参加区分</t>
    <rPh sb="0" eb="4">
      <t>サンカクブン</t>
    </rPh>
    <phoneticPr fontId="2"/>
  </si>
  <si>
    <t>2次会</t>
    <rPh sb="1" eb="3">
      <t>ジカイ</t>
    </rPh>
    <phoneticPr fontId="2"/>
  </si>
  <si>
    <t>参加登録代表者</t>
    <rPh sb="0" eb="2">
      <t>サンカ</t>
    </rPh>
    <rPh sb="2" eb="4">
      <t>トウロク</t>
    </rPh>
    <rPh sb="4" eb="7">
      <t>ダイヒョウシャ</t>
    </rPh>
    <phoneticPr fontId="2"/>
  </si>
  <si>
    <t>参加者2</t>
    <rPh sb="0" eb="3">
      <t>サンカシャ</t>
    </rPh>
    <phoneticPr fontId="2"/>
  </si>
  <si>
    <t>参加者3</t>
    <rPh sb="0" eb="3">
      <t>サンカシャ</t>
    </rPh>
    <phoneticPr fontId="2"/>
  </si>
  <si>
    <t>参加者4</t>
    <rPh sb="0" eb="3">
      <t>サンカシャ</t>
    </rPh>
    <phoneticPr fontId="2"/>
  </si>
  <si>
    <t>参加者5</t>
    <rPh sb="0" eb="3">
      <t>サンカシャ</t>
    </rPh>
    <phoneticPr fontId="2"/>
  </si>
  <si>
    <t>参加者6</t>
    <rPh sb="0" eb="3">
      <t>サンカシャ</t>
    </rPh>
    <phoneticPr fontId="2"/>
  </si>
  <si>
    <t>参加者7</t>
    <rPh sb="0" eb="3">
      <t>サンカシャ</t>
    </rPh>
    <phoneticPr fontId="2"/>
  </si>
  <si>
    <t>参加者8</t>
    <rPh sb="0" eb="3">
      <t>サンカシャ</t>
    </rPh>
    <phoneticPr fontId="2"/>
  </si>
  <si>
    <t>参加者9</t>
    <rPh sb="0" eb="3">
      <t>サンカシャ</t>
    </rPh>
    <phoneticPr fontId="2"/>
  </si>
  <si>
    <t>参加者10</t>
    <rPh sb="0" eb="3">
      <t>サンカシャ</t>
    </rPh>
    <phoneticPr fontId="2"/>
  </si>
  <si>
    <t>参加者11</t>
    <rPh sb="0" eb="3">
      <t>サンカシャ</t>
    </rPh>
    <phoneticPr fontId="2"/>
  </si>
  <si>
    <t>参加者12</t>
    <rPh sb="0" eb="3">
      <t>サンカシャ</t>
    </rPh>
    <phoneticPr fontId="2"/>
  </si>
  <si>
    <t>参加者13</t>
    <rPh sb="0" eb="3">
      <t>サンカシャ</t>
    </rPh>
    <phoneticPr fontId="2"/>
  </si>
  <si>
    <t>参加者14</t>
    <rPh sb="0" eb="3">
      <t>サンカシャ</t>
    </rPh>
    <phoneticPr fontId="2"/>
  </si>
  <si>
    <t>参加者15</t>
    <rPh sb="0" eb="3">
      <t>サンカシャ</t>
    </rPh>
    <phoneticPr fontId="2"/>
  </si>
  <si>
    <t>参加者16</t>
    <rPh sb="0" eb="3">
      <t>サンカシャ</t>
    </rPh>
    <phoneticPr fontId="2"/>
  </si>
  <si>
    <t>参加者17</t>
    <rPh sb="0" eb="3">
      <t>サンカシャ</t>
    </rPh>
    <phoneticPr fontId="2"/>
  </si>
  <si>
    <t>参加</t>
    <rPh sb="0" eb="2">
      <t>サンカ</t>
    </rPh>
    <phoneticPr fontId="2"/>
  </si>
  <si>
    <t>参加者18</t>
    <rPh sb="0" eb="3">
      <t>サンカシャ</t>
    </rPh>
    <phoneticPr fontId="2"/>
  </si>
  <si>
    <t>参加者19</t>
    <rPh sb="0" eb="3">
      <t>サンカシャ</t>
    </rPh>
    <phoneticPr fontId="2"/>
  </si>
  <si>
    <t>参加者20</t>
    <rPh sb="0" eb="3">
      <t>サンカシャ</t>
    </rPh>
    <phoneticPr fontId="2"/>
  </si>
  <si>
    <t>参加者21</t>
    <rPh sb="0" eb="3">
      <t>サンカシャ</t>
    </rPh>
    <phoneticPr fontId="2"/>
  </si>
  <si>
    <t>参加者22</t>
    <rPh sb="0" eb="3">
      <t>サンカシャ</t>
    </rPh>
    <phoneticPr fontId="2"/>
  </si>
  <si>
    <t>参加者23</t>
    <rPh sb="0" eb="3">
      <t>サンカシャ</t>
    </rPh>
    <phoneticPr fontId="2"/>
  </si>
  <si>
    <t>参加者24</t>
    <rPh sb="0" eb="3">
      <t>サンカシャ</t>
    </rPh>
    <phoneticPr fontId="2"/>
  </si>
  <si>
    <t>学生 3000円</t>
    <phoneticPr fontId="2"/>
  </si>
  <si>
    <t>一般 5000円</t>
    <phoneticPr fontId="2"/>
  </si>
  <si>
    <t xml:space="preserve">幹事 6000円 </t>
    <phoneticPr fontId="2"/>
  </si>
  <si>
    <t>世話人 6000円</t>
    <phoneticPr fontId="2"/>
  </si>
  <si>
    <t>役職・学年</t>
    <rPh sb="0" eb="2">
      <t>ヤクショク</t>
    </rPh>
    <rPh sb="3" eb="5">
      <t>ガクネン</t>
    </rPh>
    <phoneticPr fontId="2"/>
  </si>
  <si>
    <t>D2</t>
  </si>
  <si>
    <t>高田　龍平（タカダ　タッペイ）</t>
    <rPh sb="0" eb="2">
      <t>タカダ</t>
    </rPh>
    <rPh sb="3" eb="5">
      <t>リュヘイ</t>
    </rPh>
    <phoneticPr fontId="2"/>
  </si>
  <si>
    <t>東大　太郎（トウダイ　タロウ）</t>
    <rPh sb="0" eb="2">
      <t>トウダイ</t>
    </rPh>
    <rPh sb="3" eb="5">
      <t>タロウ</t>
    </rPh>
    <phoneticPr fontId="2"/>
  </si>
  <si>
    <t>講師</t>
    <rPh sb="0" eb="2">
      <t>コウシ</t>
    </rPh>
    <phoneticPr fontId="2"/>
  </si>
  <si>
    <t>東京大学　医学部附属病院　薬剤部</t>
    <rPh sb="0" eb="2">
      <t>トウキョウ</t>
    </rPh>
    <rPh sb="2" eb="4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3" eb="15">
      <t>ヤクザイ</t>
    </rPh>
    <rPh sb="15" eb="16">
      <t>ブ</t>
    </rPh>
    <phoneticPr fontId="2"/>
  </si>
  <si>
    <t>113-8655</t>
    <phoneticPr fontId="2"/>
  </si>
  <si>
    <t>東京都文京区本郷７-３-１</t>
    <rPh sb="0" eb="2">
      <t>トウキョウ</t>
    </rPh>
    <rPh sb="2" eb="3">
      <t>ト</t>
    </rPh>
    <rPh sb="3" eb="6">
      <t>ブンキョウク</t>
    </rPh>
    <rPh sb="6" eb="8">
      <t>ホンゴウ</t>
    </rPh>
    <phoneticPr fontId="2"/>
  </si>
  <si>
    <t>東京都文京区本郷７-３-１</t>
    <phoneticPr fontId="2"/>
  </si>
  <si>
    <t>03-3815-5411</t>
    <phoneticPr fontId="2"/>
  </si>
  <si>
    <t>tappei-tky@umin.ac.jp</t>
    <phoneticPr fontId="2"/>
  </si>
  <si>
    <t>taro-tky@umin.ac.jp</t>
    <phoneticPr fontId="2"/>
  </si>
  <si>
    <t>幹事就任を希望する</t>
    <rPh sb="0" eb="2">
      <t>カンジ</t>
    </rPh>
    <rPh sb="2" eb="4">
      <t>シュウニン</t>
    </rPh>
    <rPh sb="5" eb="7">
      <t>キボウ</t>
    </rPh>
    <phoneticPr fontId="2"/>
  </si>
  <si>
    <t>○</t>
    <phoneticPr fontId="2"/>
  </si>
  <si>
    <t>×</t>
    <phoneticPr fontId="2"/>
  </si>
  <si>
    <t>第3回トランスポーター研究会関東部会参加申込書</t>
    <rPh sb="0" eb="1">
      <t>ダイ</t>
    </rPh>
    <rPh sb="2" eb="3">
      <t>カイ</t>
    </rPh>
    <rPh sb="14" eb="16">
      <t>カントウ</t>
    </rPh>
    <rPh sb="16" eb="18">
      <t>ブカイ</t>
    </rPh>
    <phoneticPr fontId="2"/>
  </si>
  <si>
    <t>第3回トランスポーター研究会関東部会　演題登録票</t>
    <rPh sb="0" eb="1">
      <t>ダイ</t>
    </rPh>
    <rPh sb="2" eb="3">
      <t>カイ</t>
    </rPh>
    <rPh sb="11" eb="14">
      <t>ケンキュウカイ</t>
    </rPh>
    <rPh sb="14" eb="16">
      <t>カントウ</t>
    </rPh>
    <rPh sb="16" eb="18">
      <t>ブカイ</t>
    </rPh>
    <rPh sb="19" eb="21">
      <t>エンダイ</t>
    </rPh>
    <rPh sb="21" eb="23">
      <t>トウロク</t>
    </rPh>
    <rPh sb="23" eb="24">
      <t>ヒョウ</t>
    </rPh>
    <phoneticPr fontId="11"/>
  </si>
  <si>
    <t>（一般演題用）</t>
  </si>
  <si>
    <t>タイトル</t>
    <phoneticPr fontId="11"/>
  </si>
  <si>
    <t>演者氏名（発表者のお名前の前に"○"を入力して、発表者全員のお名前を全角カンマで区切って入力して下さい。ご所属が複数の時は、お名前の後に半角で数字を入力して、D列の所属と合わせて下さい。）</t>
    <rPh sb="0" eb="2">
      <t>エンジャ</t>
    </rPh>
    <rPh sb="2" eb="4">
      <t>シメイ</t>
    </rPh>
    <rPh sb="5" eb="8">
      <t>ハッピョウシャ</t>
    </rPh>
    <rPh sb="10" eb="12">
      <t>ナマエ</t>
    </rPh>
    <rPh sb="13" eb="14">
      <t>マエ</t>
    </rPh>
    <rPh sb="19" eb="21">
      <t>ニュウリョク</t>
    </rPh>
    <rPh sb="24" eb="27">
      <t>ハッピョウシャ</t>
    </rPh>
    <rPh sb="27" eb="29">
      <t>ゼンイン</t>
    </rPh>
    <rPh sb="31" eb="33">
      <t>ナマエ</t>
    </rPh>
    <rPh sb="34" eb="36">
      <t>ゼンカク</t>
    </rPh>
    <rPh sb="40" eb="42">
      <t>クギ</t>
    </rPh>
    <rPh sb="44" eb="46">
      <t>ニュウリョク</t>
    </rPh>
    <rPh sb="48" eb="49">
      <t>クダ</t>
    </rPh>
    <rPh sb="53" eb="55">
      <t>ショゾク</t>
    </rPh>
    <rPh sb="59" eb="60">
      <t>トキ</t>
    </rPh>
    <rPh sb="63" eb="65">
      <t>ナマエ</t>
    </rPh>
    <rPh sb="66" eb="67">
      <t>アト</t>
    </rPh>
    <rPh sb="68" eb="70">
      <t>ハンカク</t>
    </rPh>
    <rPh sb="71" eb="73">
      <t>スウジ</t>
    </rPh>
    <rPh sb="74" eb="76">
      <t>ニュウリョク</t>
    </rPh>
    <rPh sb="80" eb="81">
      <t>レツ</t>
    </rPh>
    <rPh sb="82" eb="84">
      <t>ショゾク</t>
    </rPh>
    <rPh sb="85" eb="86">
      <t>ア</t>
    </rPh>
    <rPh sb="89" eb="90">
      <t>クダ</t>
    </rPh>
    <phoneticPr fontId="11"/>
  </si>
  <si>
    <t>フリガナ（発表者のお名前の前に"○"を入力して、発表者全員のお名前を全角カンマで区切って入力して下さい。複数のご所属の時はお名前の後に半角で数字を入力して、D列の所属と合わせて下さい。）</t>
    <phoneticPr fontId="11"/>
  </si>
  <si>
    <t>ご所属（複数の時は所属の前に半角で数字を入力してB列、C列のお名前を合わせ、全角カンマで区切って入力して下さい）</t>
    <rPh sb="1" eb="3">
      <t>ショゾク</t>
    </rPh>
    <rPh sb="4" eb="6">
      <t>フクスウ</t>
    </rPh>
    <rPh sb="7" eb="8">
      <t>トキ</t>
    </rPh>
    <rPh sb="9" eb="11">
      <t>ショゾク</t>
    </rPh>
    <rPh sb="12" eb="13">
      <t>マエ</t>
    </rPh>
    <rPh sb="14" eb="16">
      <t>ハンカク</t>
    </rPh>
    <rPh sb="17" eb="19">
      <t>スウジ</t>
    </rPh>
    <rPh sb="20" eb="22">
      <t>ニュウリョク</t>
    </rPh>
    <rPh sb="25" eb="26">
      <t>レツ</t>
    </rPh>
    <rPh sb="28" eb="29">
      <t>レツ</t>
    </rPh>
    <rPh sb="31" eb="33">
      <t>ナマエ</t>
    </rPh>
    <rPh sb="34" eb="35">
      <t>ア</t>
    </rPh>
    <rPh sb="38" eb="40">
      <t>ゼンカク</t>
    </rPh>
    <phoneticPr fontId="11"/>
  </si>
  <si>
    <t>発表分類</t>
    <rPh sb="0" eb="2">
      <t>ハッピョウ</t>
    </rPh>
    <rPh sb="2" eb="4">
      <t>ブンルイ</t>
    </rPh>
    <phoneticPr fontId="11"/>
  </si>
  <si>
    <t>郵便番号</t>
    <rPh sb="0" eb="4">
      <t>ユウビンバンゴウ</t>
    </rPh>
    <phoneticPr fontId="11"/>
  </si>
  <si>
    <t>連絡者のご住所</t>
    <rPh sb="0" eb="3">
      <t>レンラクシャ</t>
    </rPh>
    <rPh sb="5" eb="7">
      <t>ジュウショ</t>
    </rPh>
    <phoneticPr fontId="11"/>
  </si>
  <si>
    <t>連絡者のお名前</t>
    <rPh sb="0" eb="2">
      <t>レンラク</t>
    </rPh>
    <rPh sb="2" eb="4">
      <t>シャノオナマエ</t>
    </rPh>
    <phoneticPr fontId="11"/>
  </si>
  <si>
    <t>電話</t>
    <rPh sb="0" eb="2">
      <t>デンワ</t>
    </rPh>
    <phoneticPr fontId="11"/>
  </si>
  <si>
    <t>E-mail</t>
    <phoneticPr fontId="11"/>
  </si>
  <si>
    <t>新規ビタミントランスポーターの発見</t>
    <rPh sb="0" eb="2">
      <t>シンキ</t>
    </rPh>
    <rPh sb="15" eb="17">
      <t>ハッケン</t>
    </rPh>
    <phoneticPr fontId="11"/>
  </si>
  <si>
    <t>○高田　龍平1，慶應　花子2，東大　太郎1</t>
    <rPh sb="1" eb="3">
      <t>タカダ</t>
    </rPh>
    <rPh sb="4" eb="6">
      <t>リュウヘイ</t>
    </rPh>
    <rPh sb="8" eb="10">
      <t>ケイオウ</t>
    </rPh>
    <rPh sb="11" eb="13">
      <t>ハナコ</t>
    </rPh>
    <rPh sb="15" eb="17">
      <t>トウダイ</t>
    </rPh>
    <rPh sb="18" eb="20">
      <t>タロウ</t>
    </rPh>
    <phoneticPr fontId="11"/>
  </si>
  <si>
    <t>○タカダ　タッペイ1，ケイオウ　ハナコ2，トウダイ　タロウ1</t>
    <phoneticPr fontId="11"/>
  </si>
  <si>
    <t>1東京大学医学部附属病院薬剤部，2慶應義塾大学薬学部分子薬物動態学教室</t>
    <rPh sb="1" eb="3">
      <t>トウキョウ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rPh sb="12" eb="14">
      <t>ヤクザイ</t>
    </rPh>
    <rPh sb="14" eb="15">
      <t>ブ</t>
    </rPh>
    <rPh sb="17" eb="19">
      <t>ケイオウ</t>
    </rPh>
    <rPh sb="19" eb="21">
      <t>ギジュク</t>
    </rPh>
    <rPh sb="21" eb="23">
      <t>ダイガク</t>
    </rPh>
    <rPh sb="23" eb="26">
      <t>ヤクガクブ</t>
    </rPh>
    <rPh sb="26" eb="28">
      <t>ブンシ</t>
    </rPh>
    <rPh sb="28" eb="32">
      <t>ヤクブツドウタイ</t>
    </rPh>
    <rPh sb="32" eb="33">
      <t>ガク</t>
    </rPh>
    <rPh sb="33" eb="35">
      <t>キョウシツ</t>
    </rPh>
    <phoneticPr fontId="11"/>
  </si>
  <si>
    <t>113-8655</t>
    <phoneticPr fontId="11"/>
  </si>
  <si>
    <t>東京都文京区本郷７－３－１</t>
    <rPh sb="0" eb="3">
      <t>トウキョウト</t>
    </rPh>
    <rPh sb="3" eb="6">
      <t>ブンキョウク</t>
    </rPh>
    <rPh sb="6" eb="8">
      <t>ホンゴウ</t>
    </rPh>
    <phoneticPr fontId="11"/>
  </si>
  <si>
    <t>高田龍平</t>
    <rPh sb="0" eb="2">
      <t>タカダ</t>
    </rPh>
    <rPh sb="2" eb="4">
      <t>リュウヘイ</t>
    </rPh>
    <phoneticPr fontId="11"/>
  </si>
  <si>
    <t>03-3815-5411</t>
    <phoneticPr fontId="11"/>
  </si>
  <si>
    <t>tappei-tky@umin.ac.jp</t>
    <phoneticPr fontId="11"/>
  </si>
  <si>
    <t>情報交換会</t>
    <rPh sb="0" eb="2">
      <t>ジョウホウ</t>
    </rPh>
    <rPh sb="2" eb="4">
      <t>コウカン</t>
    </rPh>
    <rPh sb="4" eb="5">
      <t>カイ</t>
    </rPh>
    <phoneticPr fontId="2"/>
  </si>
  <si>
    <t>優秀発表賞選考への応募</t>
    <rPh sb="0" eb="2">
      <t>ユウシュウ</t>
    </rPh>
    <rPh sb="2" eb="5">
      <t>ハッピョウショウ</t>
    </rPh>
    <rPh sb="5" eb="7">
      <t>センコウ</t>
    </rPh>
    <rPh sb="9" eb="11">
      <t>オウボ</t>
    </rPh>
    <phoneticPr fontId="2"/>
  </si>
  <si>
    <t>ポスター</t>
    <phoneticPr fontId="2"/>
  </si>
  <si>
    <t>する</t>
  </si>
  <si>
    <t>情報交換会</t>
    <rPh sb="0" eb="2">
      <t>ジョウホウ</t>
    </rPh>
    <rPh sb="2" eb="5">
      <t>コウカンカイ</t>
    </rPh>
    <phoneticPr fontId="2"/>
  </si>
  <si>
    <t>一般</t>
  </si>
  <si>
    <t>学生</t>
  </si>
  <si>
    <t>参加費合計</t>
    <rPh sb="0" eb="2">
      <t>サンカ</t>
    </rPh>
    <rPh sb="2" eb="3">
      <t>ヒ</t>
    </rPh>
    <rPh sb="3" eb="5">
      <t>ゴウケイ</t>
    </rPh>
    <phoneticPr fontId="2"/>
  </si>
  <si>
    <t>振り込み合計</t>
    <rPh sb="0" eb="1">
      <t>フ</t>
    </rPh>
    <rPh sb="2" eb="3">
      <t>コ</t>
    </rPh>
    <rPh sb="4" eb="6">
      <t>ゴウケイ</t>
    </rPh>
    <phoneticPr fontId="2"/>
  </si>
  <si>
    <t>　一般参加人数</t>
    <rPh sb="1" eb="3">
      <t>イッパン</t>
    </rPh>
    <rPh sb="3" eb="5">
      <t>サンカ</t>
    </rPh>
    <rPh sb="5" eb="7">
      <t>ニンズウ</t>
    </rPh>
    <phoneticPr fontId="2"/>
  </si>
  <si>
    <t>学生参加人数</t>
    <rPh sb="0" eb="2">
      <t>ガクセイ</t>
    </rPh>
    <rPh sb="2" eb="4">
      <t>サンカ</t>
    </rPh>
    <rPh sb="4" eb="6">
      <t>ニンズ</t>
    </rPh>
    <phoneticPr fontId="2"/>
  </si>
  <si>
    <t>希望発表分類</t>
    <rPh sb="0" eb="2">
      <t>キボウ</t>
    </rPh>
    <rPh sb="2" eb="4">
      <t>ハッピョウ</t>
    </rPh>
    <rPh sb="4" eb="6">
      <t>ブンルイ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</si>
</sst>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MS UI Gothic"/>
      <family val="3"/>
      <charset val="128"/>
    </font>
    <font>
      <b/>
      <sz val="12"/>
      <name val="HGSｺﾞｼｯｸM"/>
      <family val="3"/>
      <charset val="128"/>
    </font>
    <font>
      <sz val="6"/>
      <name val="MS UI Gothic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HGSｺﾞｼｯｸM"/>
      <family val="3"/>
      <charset val="128"/>
    </font>
    <font>
      <b/>
      <sz val="10"/>
      <color indexed="81"/>
      <name val="MS UI Gothic"/>
      <family val="3"/>
      <charset val="128"/>
    </font>
    <font>
      <b/>
      <sz val="14"/>
      <color indexed="81"/>
      <name val="MS UI Gothic"/>
      <family val="3"/>
      <charset val="128"/>
    </font>
    <font>
      <sz val="14"/>
      <color indexed="81"/>
      <name val="MS UI Gothic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9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/>
      <diagonal style="thin">
        <color indexed="9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1" fillId="4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 shrinkToFit="1"/>
    </xf>
    <xf numFmtId="0" fontId="3" fillId="4" borderId="8" xfId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 applyProtection="1">
      <alignment horizontal="center" vertical="center" shrinkToFi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>
      <alignment vertical="center"/>
    </xf>
    <xf numFmtId="0" fontId="6" fillId="4" borderId="0" xfId="0" applyFont="1" applyFill="1" applyBorder="1" applyAlignment="1">
      <alignment horizontal="center" vertical="top" wrapText="1"/>
    </xf>
    <xf numFmtId="0" fontId="0" fillId="4" borderId="0" xfId="0" applyFill="1">
      <alignment vertical="center"/>
    </xf>
    <xf numFmtId="0" fontId="4" fillId="5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3"/>
  <sheetViews>
    <sheetView tabSelected="1" topLeftCell="C16" zoomScale="90" zoomScaleNormal="90" workbookViewId="0">
      <selection activeCell="I27" sqref="I27"/>
    </sheetView>
  </sheetViews>
  <sheetFormatPr defaultColWidth="8.77734375" defaultRowHeight="13.2"/>
  <cols>
    <col min="1" max="1" width="13.6640625" style="7" customWidth="1"/>
    <col min="2" max="2" width="28.88671875" style="2" bestFit="1" customWidth="1"/>
    <col min="3" max="3" width="9.44140625" style="3" customWidth="1"/>
    <col min="4" max="4" width="33.33203125" style="3" customWidth="1"/>
    <col min="5" max="5" width="8.77734375" style="3"/>
    <col min="6" max="6" width="20.21875" style="3" bestFit="1" customWidth="1"/>
    <col min="7" max="7" width="14.33203125" style="3" bestFit="1" customWidth="1"/>
    <col min="8" max="8" width="27.21875" style="3" bestFit="1" customWidth="1"/>
    <col min="9" max="9" width="14.21875" style="3" bestFit="1" customWidth="1"/>
    <col min="10" max="10" width="12" style="3" customWidth="1"/>
    <col min="11" max="11" width="6.33203125" style="3" customWidth="1"/>
    <col min="12" max="12" width="19.21875" style="3" bestFit="1" customWidth="1"/>
    <col min="13" max="13" width="11.6640625" style="3" customWidth="1"/>
    <col min="14" max="14" width="12.33203125" style="3" hidden="1" customWidth="1"/>
    <col min="15" max="15" width="15.109375" style="3" customWidth="1"/>
    <col min="16" max="17" width="33.77734375" style="3" bestFit="1" customWidth="1"/>
    <col min="18" max="18" width="8.77734375" style="3"/>
    <col min="19" max="19" width="4.88671875" style="3" customWidth="1"/>
    <col min="20" max="20" width="6.88671875" style="3" customWidth="1"/>
    <col min="21" max="21" width="9.88671875" style="3" customWidth="1"/>
    <col min="22" max="22" width="18.33203125" style="3" customWidth="1"/>
    <col min="23" max="39" width="8.77734375" style="3"/>
    <col min="40" max="40" width="17.21875" style="3" customWidth="1"/>
    <col min="41" max="41" width="0.21875" style="3" hidden="1" customWidth="1"/>
    <col min="42" max="42" width="13" customWidth="1"/>
    <col min="43" max="43" width="8.6640625" style="3" customWidth="1"/>
    <col min="44" max="44" width="4.88671875" style="3" customWidth="1"/>
    <col min="45" max="45" width="9.21875" style="3" customWidth="1"/>
    <col min="46" max="46" width="9.33203125" style="3" customWidth="1"/>
    <col min="47" max="47" width="12.21875" style="3" customWidth="1"/>
    <col min="48" max="49" width="9.33203125" style="3" customWidth="1"/>
    <col min="50" max="50" width="2" style="3" customWidth="1"/>
    <col min="51" max="51" width="3.33203125" style="3" customWidth="1"/>
    <col min="52" max="16384" width="8.77734375" style="3"/>
  </cols>
  <sheetData>
    <row r="1" spans="1:42" ht="15" thickBot="1">
      <c r="A1" s="1" t="s">
        <v>52</v>
      </c>
      <c r="AP1" s="3"/>
    </row>
    <row r="2" spans="1:42" ht="17.100000000000001" customHeight="1" thickBot="1">
      <c r="A2" s="4"/>
      <c r="B2" s="5" t="s">
        <v>0</v>
      </c>
      <c r="C2" s="48" t="s">
        <v>37</v>
      </c>
      <c r="D2" s="5" t="s">
        <v>1</v>
      </c>
      <c r="E2" s="5" t="s">
        <v>2</v>
      </c>
      <c r="F2" s="5" t="s">
        <v>3</v>
      </c>
      <c r="G2" s="48" t="s">
        <v>4</v>
      </c>
      <c r="H2" s="5" t="s">
        <v>5</v>
      </c>
      <c r="I2" s="5" t="s">
        <v>6</v>
      </c>
      <c r="J2" s="5" t="s">
        <v>78</v>
      </c>
      <c r="K2" s="5" t="s">
        <v>7</v>
      </c>
      <c r="L2" s="47" t="s">
        <v>49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</row>
    <row r="3" spans="1:42" ht="13.8" thickBot="1">
      <c r="A3" s="6" t="s">
        <v>8</v>
      </c>
      <c r="B3" s="12"/>
      <c r="D3" s="10"/>
      <c r="E3" s="10"/>
      <c r="F3" s="10"/>
      <c r="G3" s="10"/>
      <c r="H3" s="14"/>
      <c r="I3" s="10"/>
      <c r="J3" s="10"/>
      <c r="K3" s="10"/>
      <c r="L3" s="14"/>
      <c r="N3" s="3">
        <f>IF(I3=$N$34,3000,IF(I3=$N$35,5000,IF(I3=$N$38,0,6000)))</f>
        <v>0</v>
      </c>
      <c r="AP3" s="3"/>
    </row>
    <row r="4" spans="1:42">
      <c r="A4" s="24" t="s">
        <v>9</v>
      </c>
      <c r="B4" s="25"/>
      <c r="C4" s="46"/>
      <c r="D4" s="25"/>
      <c r="E4" s="25"/>
      <c r="F4" s="25"/>
      <c r="G4" s="25"/>
      <c r="H4" s="26"/>
      <c r="I4" s="46"/>
      <c r="J4" s="46"/>
      <c r="K4" s="51"/>
      <c r="L4" s="50"/>
      <c r="N4" s="3">
        <f t="shared" ref="N4:N26" si="0">IF(I4=$N$34,3000,IF(I4=$N$35,5000,IF(I4=$N$38,0,6000)))</f>
        <v>0</v>
      </c>
      <c r="AP4" s="3"/>
    </row>
    <row r="5" spans="1:42">
      <c r="A5" s="27" t="s">
        <v>10</v>
      </c>
      <c r="B5" s="28"/>
      <c r="C5" s="28"/>
      <c r="D5" s="28"/>
      <c r="E5" s="28"/>
      <c r="F5" s="28"/>
      <c r="G5" s="28"/>
      <c r="H5" s="29"/>
      <c r="I5" s="28"/>
      <c r="J5" s="28"/>
      <c r="K5" s="11"/>
      <c r="L5" s="29"/>
      <c r="N5" s="3">
        <f t="shared" si="0"/>
        <v>0</v>
      </c>
      <c r="AP5" s="3"/>
    </row>
    <row r="6" spans="1:42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11"/>
      <c r="L6" s="28"/>
      <c r="N6" s="3">
        <f t="shared" si="0"/>
        <v>0</v>
      </c>
      <c r="AP6" s="3"/>
    </row>
    <row r="7" spans="1:42">
      <c r="A7" s="27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1"/>
      <c r="L7" s="28"/>
      <c r="N7" s="3">
        <f t="shared" si="0"/>
        <v>0</v>
      </c>
      <c r="AP7" s="3"/>
    </row>
    <row r="8" spans="1:42">
      <c r="A8" s="27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11"/>
      <c r="L8" s="28"/>
      <c r="N8" s="3">
        <f t="shared" si="0"/>
        <v>0</v>
      </c>
      <c r="AP8" s="3"/>
    </row>
    <row r="9" spans="1:42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28"/>
      <c r="K9" s="11"/>
      <c r="L9" s="28"/>
      <c r="N9" s="3">
        <f t="shared" si="0"/>
        <v>0</v>
      </c>
      <c r="AP9" s="3"/>
    </row>
    <row r="10" spans="1:42">
      <c r="A10" s="27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11"/>
      <c r="L10" s="28"/>
      <c r="N10" s="3">
        <f t="shared" si="0"/>
        <v>0</v>
      </c>
      <c r="AP10" s="3"/>
    </row>
    <row r="11" spans="1:42">
      <c r="A11" s="27" t="s">
        <v>16</v>
      </c>
      <c r="B11" s="28"/>
      <c r="C11" s="28"/>
      <c r="D11" s="28"/>
      <c r="E11" s="28"/>
      <c r="F11" s="28"/>
      <c r="G11" s="28"/>
      <c r="H11" s="28"/>
      <c r="I11" s="28"/>
      <c r="J11" s="28"/>
      <c r="K11" s="11"/>
      <c r="L11" s="28"/>
      <c r="N11" s="3">
        <f t="shared" si="0"/>
        <v>0</v>
      </c>
      <c r="AP11" s="3"/>
    </row>
    <row r="12" spans="1:42">
      <c r="A12" s="27" t="s">
        <v>17</v>
      </c>
      <c r="B12" s="28"/>
      <c r="C12" s="28"/>
      <c r="D12" s="28"/>
      <c r="E12" s="28"/>
      <c r="F12" s="28"/>
      <c r="G12" s="28"/>
      <c r="H12" s="28"/>
      <c r="I12" s="28"/>
      <c r="J12" s="28"/>
      <c r="K12" s="11"/>
      <c r="L12" s="28"/>
      <c r="N12" s="3">
        <f t="shared" si="0"/>
        <v>0</v>
      </c>
      <c r="AP12" s="3"/>
    </row>
    <row r="13" spans="1:42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28"/>
      <c r="K13" s="11"/>
      <c r="L13" s="28"/>
      <c r="N13" s="3">
        <f t="shared" si="0"/>
        <v>0</v>
      </c>
      <c r="AP13" s="3"/>
    </row>
    <row r="14" spans="1:42">
      <c r="A14" s="27" t="s">
        <v>19</v>
      </c>
      <c r="B14" s="28"/>
      <c r="C14" s="28"/>
      <c r="D14" s="28"/>
      <c r="E14" s="28"/>
      <c r="F14" s="28"/>
      <c r="G14" s="28"/>
      <c r="H14" s="28"/>
      <c r="I14" s="28"/>
      <c r="J14" s="28"/>
      <c r="K14" s="11"/>
      <c r="L14" s="28"/>
      <c r="N14" s="3">
        <f t="shared" si="0"/>
        <v>0</v>
      </c>
      <c r="AP14" s="3"/>
    </row>
    <row r="15" spans="1:42">
      <c r="A15" s="27" t="s">
        <v>20</v>
      </c>
      <c r="B15" s="28"/>
      <c r="C15" s="28"/>
      <c r="D15" s="28"/>
      <c r="E15" s="28"/>
      <c r="F15" s="28"/>
      <c r="G15" s="28"/>
      <c r="H15" s="28"/>
      <c r="I15" s="28"/>
      <c r="J15" s="28"/>
      <c r="K15" s="11"/>
      <c r="L15" s="28"/>
      <c r="N15" s="3">
        <f t="shared" si="0"/>
        <v>0</v>
      </c>
      <c r="AP15" s="3"/>
    </row>
    <row r="16" spans="1:42">
      <c r="A16" s="27" t="s">
        <v>21</v>
      </c>
      <c r="B16" s="28"/>
      <c r="C16" s="28"/>
      <c r="D16" s="28"/>
      <c r="E16" s="28"/>
      <c r="F16" s="28"/>
      <c r="G16" s="28"/>
      <c r="H16" s="28"/>
      <c r="I16" s="28"/>
      <c r="J16" s="28"/>
      <c r="K16" s="11"/>
      <c r="L16" s="28"/>
      <c r="N16" s="3">
        <f t="shared" si="0"/>
        <v>0</v>
      </c>
      <c r="AP16" s="3"/>
    </row>
    <row r="17" spans="1:42">
      <c r="A17" s="27" t="s">
        <v>22</v>
      </c>
      <c r="B17" s="28"/>
      <c r="C17" s="28"/>
      <c r="D17" s="28"/>
      <c r="E17" s="28"/>
      <c r="F17" s="28"/>
      <c r="G17" s="28"/>
      <c r="H17" s="28"/>
      <c r="I17" s="28"/>
      <c r="J17" s="28"/>
      <c r="K17" s="11"/>
      <c r="L17" s="28"/>
      <c r="N17" s="3">
        <f t="shared" si="0"/>
        <v>0</v>
      </c>
      <c r="AP17" s="3"/>
    </row>
    <row r="18" spans="1:42">
      <c r="A18" s="27" t="s">
        <v>23</v>
      </c>
      <c r="B18" s="28"/>
      <c r="C18" s="28"/>
      <c r="D18" s="28"/>
      <c r="E18" s="28"/>
      <c r="F18" s="28"/>
      <c r="G18" s="28"/>
      <c r="H18" s="28"/>
      <c r="I18" s="28"/>
      <c r="J18" s="28"/>
      <c r="K18" s="11"/>
      <c r="L18" s="28"/>
      <c r="N18" s="3">
        <f t="shared" si="0"/>
        <v>0</v>
      </c>
      <c r="AP18" s="3"/>
    </row>
    <row r="19" spans="1:42">
      <c r="A19" s="27" t="s">
        <v>24</v>
      </c>
      <c r="B19" s="28"/>
      <c r="C19" s="28"/>
      <c r="D19" s="28"/>
      <c r="E19" s="28"/>
      <c r="F19" s="28"/>
      <c r="G19" s="28"/>
      <c r="H19" s="28"/>
      <c r="I19" s="28"/>
      <c r="J19" s="28"/>
      <c r="K19" s="11"/>
      <c r="L19" s="28"/>
      <c r="N19" s="3">
        <f t="shared" si="0"/>
        <v>0</v>
      </c>
      <c r="AP19" s="3"/>
    </row>
    <row r="20" spans="1:42">
      <c r="A20" s="27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11"/>
      <c r="L20" s="28"/>
      <c r="N20" s="3">
        <f t="shared" si="0"/>
        <v>0</v>
      </c>
      <c r="AP20" s="3"/>
    </row>
    <row r="21" spans="1:42">
      <c r="A21" s="27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11"/>
      <c r="L21" s="28"/>
      <c r="N21" s="3">
        <f t="shared" si="0"/>
        <v>0</v>
      </c>
      <c r="AP21" s="3"/>
    </row>
    <row r="22" spans="1:42">
      <c r="A22" s="27" t="s">
        <v>28</v>
      </c>
      <c r="B22" s="28"/>
      <c r="C22" s="28"/>
      <c r="D22" s="28"/>
      <c r="E22" s="28"/>
      <c r="F22" s="28"/>
      <c r="G22" s="28"/>
      <c r="H22" s="28"/>
      <c r="I22" s="28"/>
      <c r="J22" s="28"/>
      <c r="K22" s="11"/>
      <c r="L22" s="28"/>
      <c r="N22" s="3">
        <f t="shared" si="0"/>
        <v>0</v>
      </c>
      <c r="AP22" s="3"/>
    </row>
    <row r="23" spans="1:42">
      <c r="A23" s="27" t="s">
        <v>29</v>
      </c>
      <c r="B23" s="28"/>
      <c r="C23" s="28"/>
      <c r="D23" s="28"/>
      <c r="E23" s="28"/>
      <c r="F23" s="28"/>
      <c r="G23" s="28"/>
      <c r="H23" s="28"/>
      <c r="I23" s="28"/>
      <c r="J23" s="28"/>
      <c r="K23" s="11"/>
      <c r="L23" s="28"/>
      <c r="N23" s="3">
        <f t="shared" si="0"/>
        <v>0</v>
      </c>
      <c r="AP23" s="3"/>
    </row>
    <row r="24" spans="1:42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28"/>
      <c r="K24" s="11"/>
      <c r="L24" s="28"/>
      <c r="N24" s="3">
        <f t="shared" si="0"/>
        <v>0</v>
      </c>
      <c r="AP24" s="3"/>
    </row>
    <row r="25" spans="1:42">
      <c r="A25" s="27" t="s">
        <v>31</v>
      </c>
      <c r="B25" s="28"/>
      <c r="C25" s="28"/>
      <c r="D25" s="28"/>
      <c r="E25" s="28"/>
      <c r="F25" s="28"/>
      <c r="G25" s="28"/>
      <c r="H25" s="28"/>
      <c r="I25" s="28"/>
      <c r="J25" s="28"/>
      <c r="K25" s="11"/>
      <c r="L25" s="28"/>
      <c r="N25" s="3">
        <f t="shared" si="0"/>
        <v>0</v>
      </c>
      <c r="AP25" s="3"/>
    </row>
    <row r="26" spans="1:42" ht="13.8" thickBot="1">
      <c r="A26" s="31" t="s">
        <v>32</v>
      </c>
      <c r="B26" s="32"/>
      <c r="C26" s="32"/>
      <c r="D26" s="32"/>
      <c r="E26" s="32"/>
      <c r="F26" s="32"/>
      <c r="G26" s="32"/>
      <c r="H26" s="32"/>
      <c r="I26" s="43"/>
      <c r="J26" s="43"/>
      <c r="K26" s="44"/>
      <c r="L26" s="32"/>
      <c r="N26" s="3">
        <f t="shared" si="0"/>
        <v>0</v>
      </c>
      <c r="AP26" s="3"/>
    </row>
    <row r="27" spans="1:42">
      <c r="H27" s="7" t="s">
        <v>83</v>
      </c>
      <c r="L27" s="7"/>
      <c r="AP27" s="3"/>
    </row>
    <row r="28" spans="1:42">
      <c r="H28" s="7" t="s">
        <v>84</v>
      </c>
      <c r="AP28" s="3"/>
    </row>
    <row r="29" spans="1:42">
      <c r="H29" s="45" t="s">
        <v>81</v>
      </c>
      <c r="I29" s="3">
        <f>I27*5000+I28*2000</f>
        <v>0</v>
      </c>
      <c r="J29" s="3">
        <f>J27*5500+J28*2500</f>
        <v>0</v>
      </c>
      <c r="AP29" s="3"/>
    </row>
    <row r="30" spans="1:42">
      <c r="H30" s="7" t="s">
        <v>82</v>
      </c>
      <c r="I30" s="3">
        <f>I29+J29</f>
        <v>0</v>
      </c>
      <c r="N30" s="3" t="e">
        <f>IF(#REF!=$N$34,3000,IF(#REF!=$N$35,5000,IF(#REF!=$N$38,0,6000)))</f>
        <v>#REF!</v>
      </c>
      <c r="AP30" s="3"/>
    </row>
    <row r="31" spans="1:42">
      <c r="N31" s="3" t="e">
        <f>IF(#REF!=$N$34,3000,IF(#REF!=$N$35,5000,IF(#REF!=$N$38,0,6000)))</f>
        <v>#REF!</v>
      </c>
      <c r="AP31" s="3"/>
    </row>
    <row r="32" spans="1:42">
      <c r="N32" s="3" t="e">
        <f>IF(#REF!=$N$34,3000,IF(#REF!=$N$35,5000,IF(#REF!=$N$38,0,6000)))</f>
        <v>#REF!</v>
      </c>
      <c r="AP32" s="3"/>
    </row>
    <row r="33" spans="14:14" s="3" customFormat="1">
      <c r="N33" s="3" t="e">
        <f>IF(#REF!=$N$34,3000,IF(#REF!=$N$35,5000,IF(#REF!=$N$38,0,6000)))</f>
        <v>#REF!</v>
      </c>
    </row>
    <row r="34" spans="14:14" s="3" customFormat="1">
      <c r="N34" s="8" t="s">
        <v>33</v>
      </c>
    </row>
    <row r="35" spans="14:14" s="3" customFormat="1">
      <c r="N35" s="8" t="s">
        <v>34</v>
      </c>
    </row>
    <row r="36" spans="14:14" s="3" customFormat="1">
      <c r="N36" s="8" t="s">
        <v>35</v>
      </c>
    </row>
    <row r="37" spans="14:14" s="3" customFormat="1">
      <c r="N37" s="2" t="s">
        <v>36</v>
      </c>
    </row>
    <row r="38" spans="14:14" s="3" customFormat="1"/>
    <row r="39" spans="14:14" s="3" customFormat="1"/>
    <row r="40" spans="14:14" s="3" customFormat="1"/>
    <row r="41" spans="14:14" s="3" customFormat="1"/>
    <row r="42" spans="14:14" s="3" customFormat="1"/>
    <row r="43" spans="14:14" s="3" customFormat="1"/>
    <row r="44" spans="14:14" s="3" customFormat="1"/>
    <row r="45" spans="14:14" s="3" customFormat="1"/>
    <row r="46" spans="14:14" s="3" customFormat="1"/>
    <row r="47" spans="14:14" s="3" customFormat="1"/>
    <row r="48" spans="14:14" s="3" customFormat="1"/>
    <row r="49" spans="15:16" s="3" customFormat="1"/>
    <row r="50" spans="15:16" s="3" customFormat="1"/>
    <row r="51" spans="15:16" s="3" customFormat="1"/>
    <row r="52" spans="15:16" s="3" customFormat="1"/>
    <row r="53" spans="15:16" s="3" customFormat="1"/>
    <row r="54" spans="15:16" s="3" customFormat="1">
      <c r="O54" s="9"/>
      <c r="P54" s="52"/>
    </row>
    <row r="55" spans="15:16" s="3" customFormat="1">
      <c r="O55" s="13"/>
      <c r="P55" s="52"/>
    </row>
    <row r="56" spans="15:16" s="3" customFormat="1">
      <c r="O56" s="9"/>
      <c r="P56" s="9"/>
    </row>
    <row r="57" spans="15:16" s="3" customFormat="1"/>
    <row r="58" spans="15:16" s="3" customFormat="1"/>
    <row r="59" spans="15:16" s="3" customFormat="1"/>
    <row r="60" spans="15:16" s="3" customFormat="1"/>
    <row r="61" spans="15:16" s="3" customFormat="1"/>
    <row r="62" spans="15:16" s="3" customFormat="1"/>
    <row r="63" spans="15:16" s="3" customFormat="1"/>
    <row r="64" spans="15:16" s="3" customFormat="1"/>
    <row r="65" spans="1:42">
      <c r="A65" s="3"/>
      <c r="B65" s="3"/>
      <c r="AP65" s="3"/>
    </row>
    <row r="66" spans="1:42">
      <c r="A66" s="3"/>
      <c r="B66" s="3"/>
      <c r="AP66" s="3"/>
    </row>
    <row r="67" spans="1:42">
      <c r="A67" s="3"/>
      <c r="B67" s="3"/>
      <c r="AP67" s="3"/>
    </row>
    <row r="68" spans="1:42">
      <c r="A68" s="3"/>
      <c r="B68" s="3"/>
      <c r="AP68" s="3"/>
    </row>
    <row r="70" spans="1:42">
      <c r="A70" s="3"/>
      <c r="B70" s="3"/>
      <c r="AP70" s="3"/>
    </row>
    <row r="71" spans="1:42">
      <c r="A71" s="3"/>
      <c r="B71" s="3"/>
      <c r="AP71" s="3"/>
    </row>
    <row r="72" spans="1:42">
      <c r="A72" s="3"/>
      <c r="B72" s="3"/>
      <c r="AP72" s="3"/>
    </row>
    <row r="73" spans="1:42">
      <c r="A73" s="3"/>
      <c r="B73" s="3"/>
      <c r="AP73" s="3"/>
    </row>
  </sheetData>
  <protectedRanges>
    <protectedRange sqref="B11:H34 L11:L34" name="範囲1_1" securityDescriptor="O:WDG:WDD:(A;;CC;;;WD)"/>
  </protectedRanges>
  <mergeCells count="1">
    <mergeCell ref="P54:P55"/>
  </mergeCells>
  <phoneticPr fontId="2"/>
  <dataValidations count="4">
    <dataValidation type="list" allowBlank="1" showInputMessage="1" showErrorMessage="1" sqref="J3:J26" xr:uid="{046E7F82-0D93-4F99-ABDB-BD279DFFA38B}">
      <formula1>"参加（一般）,参加（学生）,不参加"</formula1>
    </dataValidation>
    <dataValidation type="list" allowBlank="1" showInputMessage="1" showErrorMessage="1" sqref="I3:I26" xr:uid="{303AE55B-5407-4569-83E8-7755DF802CEA}">
      <formula1>"一般,学生"</formula1>
    </dataValidation>
    <dataValidation type="list" allowBlank="1" showInputMessage="1" showErrorMessage="1" sqref="K3:K26" xr:uid="{A822F4EB-B703-4382-9BFC-78325BA469B4}">
      <formula1>"参加希望,不参加"</formula1>
    </dataValidation>
    <dataValidation type="list" allowBlank="1" showInputMessage="1" showErrorMessage="1" sqref="L3" xr:uid="{10CA145D-E74A-436E-AE81-7619A6A7DB9F}">
      <formula1>"〇,×"</formula1>
    </dataValidation>
  </dataValidations>
  <pageMargins left="0.78740157480314965" right="0.78740157480314965" top="0.98425196850393704" bottom="0.98425196850393704" header="0.51181102362204722" footer="0.51181102362204722"/>
  <pageSetup paperSize="9" scale="30" orientation="landscape" verticalDpi="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3"/>
  <sheetViews>
    <sheetView zoomScaleNormal="100" workbookViewId="0">
      <selection activeCell="C23" sqref="C23"/>
    </sheetView>
  </sheetViews>
  <sheetFormatPr defaultColWidth="8.77734375" defaultRowHeight="13.2"/>
  <cols>
    <col min="1" max="1" width="13.6640625" style="34" customWidth="1"/>
    <col min="2" max="2" width="28.88671875" style="19" bestFit="1" customWidth="1"/>
    <col min="3" max="3" width="9.44140625" style="20" customWidth="1"/>
    <col min="4" max="4" width="33.33203125" style="20" customWidth="1"/>
    <col min="5" max="5" width="8.77734375" style="20"/>
    <col min="6" max="6" width="20.21875" style="20" bestFit="1" customWidth="1"/>
    <col min="7" max="7" width="14.33203125" style="20" bestFit="1" customWidth="1"/>
    <col min="8" max="8" width="27.21875" style="20" bestFit="1" customWidth="1"/>
    <col min="9" max="9" width="14.21875" style="20" bestFit="1" customWidth="1"/>
    <col min="10" max="10" width="6.33203125" style="20" customWidth="1"/>
    <col min="11" max="11" width="6.33203125" style="3" customWidth="1"/>
    <col min="12" max="12" width="19.21875" style="20" bestFit="1" customWidth="1"/>
    <col min="13" max="13" width="10.6640625" style="20" customWidth="1"/>
    <col min="14" max="14" width="0.21875" style="20" hidden="1" customWidth="1"/>
    <col min="15" max="15" width="15.109375" style="20" customWidth="1"/>
    <col min="16" max="17" width="33.77734375" style="20" bestFit="1" customWidth="1"/>
    <col min="18" max="18" width="8.77734375" style="20"/>
    <col min="19" max="19" width="4.88671875" style="20" customWidth="1"/>
    <col min="20" max="20" width="6.88671875" style="20" customWidth="1"/>
    <col min="21" max="21" width="9.88671875" style="20" customWidth="1"/>
    <col min="22" max="22" width="18.33203125" style="20" customWidth="1"/>
    <col min="23" max="39" width="8.77734375" style="20"/>
    <col min="40" max="40" width="17.21875" style="20" customWidth="1"/>
    <col min="41" max="41" width="0.21875" style="20" hidden="1" customWidth="1"/>
    <col min="42" max="42" width="13" style="38" customWidth="1"/>
    <col min="43" max="43" width="8.6640625" style="20" customWidth="1"/>
    <col min="44" max="44" width="4.88671875" style="20" customWidth="1"/>
    <col min="45" max="45" width="9.21875" style="20" customWidth="1"/>
    <col min="46" max="46" width="9.33203125" style="20" customWidth="1"/>
    <col min="47" max="47" width="12.21875" style="20" customWidth="1"/>
    <col min="48" max="49" width="9.33203125" style="20" customWidth="1"/>
    <col min="50" max="50" width="2" style="20" customWidth="1"/>
    <col min="51" max="51" width="3.33203125" style="20" customWidth="1"/>
    <col min="52" max="16384" width="8.77734375" style="20"/>
  </cols>
  <sheetData>
    <row r="1" spans="1:42" ht="15" thickBot="1">
      <c r="A1" s="18" t="s">
        <v>52</v>
      </c>
      <c r="AP1" s="20"/>
    </row>
    <row r="2" spans="1:42" ht="22.2" thickBot="1">
      <c r="A2" s="39"/>
      <c r="B2" s="40" t="s">
        <v>0</v>
      </c>
      <c r="C2" s="49" t="s">
        <v>37</v>
      </c>
      <c r="D2" s="40" t="s">
        <v>1</v>
      </c>
      <c r="E2" s="40" t="s">
        <v>2</v>
      </c>
      <c r="F2" s="40" t="s">
        <v>3</v>
      </c>
      <c r="G2" s="42" t="s">
        <v>4</v>
      </c>
      <c r="H2" s="40" t="s">
        <v>5</v>
      </c>
      <c r="I2" s="40" t="s">
        <v>6</v>
      </c>
      <c r="J2" s="41" t="s">
        <v>74</v>
      </c>
      <c r="K2" s="5" t="s">
        <v>7</v>
      </c>
      <c r="L2" s="40" t="s">
        <v>49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20"/>
    </row>
    <row r="3" spans="1:42" ht="13.8" thickBot="1">
      <c r="A3" s="21" t="s">
        <v>8</v>
      </c>
      <c r="B3" s="22" t="s">
        <v>39</v>
      </c>
      <c r="C3" s="22" t="s">
        <v>41</v>
      </c>
      <c r="D3" s="22" t="s">
        <v>42</v>
      </c>
      <c r="E3" s="22" t="s">
        <v>43</v>
      </c>
      <c r="F3" s="22" t="s">
        <v>44</v>
      </c>
      <c r="G3" s="22" t="s">
        <v>46</v>
      </c>
      <c r="H3" s="23" t="s">
        <v>47</v>
      </c>
      <c r="I3" s="22" t="s">
        <v>79</v>
      </c>
      <c r="J3" s="22" t="s">
        <v>25</v>
      </c>
      <c r="K3" s="10" t="s">
        <v>25</v>
      </c>
      <c r="L3" s="23" t="s">
        <v>50</v>
      </c>
      <c r="N3" s="20">
        <f t="shared" ref="N3:N22" si="0">IF(I3=$N$34,3000,IF(I3=$N$35,5000,IF(I3=$N$38,0,6000)))</f>
        <v>6000</v>
      </c>
      <c r="AP3" s="20"/>
    </row>
    <row r="4" spans="1:42">
      <c r="A4" s="24" t="s">
        <v>9</v>
      </c>
      <c r="B4" s="25" t="s">
        <v>40</v>
      </c>
      <c r="C4" s="25" t="s">
        <v>38</v>
      </c>
      <c r="D4" s="25" t="s">
        <v>42</v>
      </c>
      <c r="E4" s="25" t="s">
        <v>43</v>
      </c>
      <c r="F4" s="25" t="s">
        <v>45</v>
      </c>
      <c r="G4" s="25" t="s">
        <v>46</v>
      </c>
      <c r="H4" s="26" t="s">
        <v>48</v>
      </c>
      <c r="I4" s="46" t="s">
        <v>80</v>
      </c>
      <c r="J4" s="25" t="s">
        <v>25</v>
      </c>
      <c r="K4" s="25" t="s">
        <v>25</v>
      </c>
      <c r="L4" s="26" t="s">
        <v>51</v>
      </c>
      <c r="N4" s="20">
        <f t="shared" si="0"/>
        <v>6000</v>
      </c>
      <c r="AP4" s="20"/>
    </row>
    <row r="5" spans="1:42">
      <c r="A5" s="27" t="s">
        <v>10</v>
      </c>
      <c r="B5" s="28"/>
      <c r="C5" s="28"/>
      <c r="D5" s="28"/>
      <c r="E5" s="28"/>
      <c r="F5" s="28"/>
      <c r="G5" s="28"/>
      <c r="H5" s="29"/>
      <c r="I5" s="28"/>
      <c r="J5" s="30"/>
      <c r="K5" s="30"/>
      <c r="L5" s="29"/>
      <c r="N5" s="20">
        <f t="shared" si="0"/>
        <v>0</v>
      </c>
      <c r="AP5" s="20"/>
    </row>
    <row r="6" spans="1:42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30"/>
      <c r="K6" s="30"/>
      <c r="L6" s="28"/>
      <c r="N6" s="20">
        <f t="shared" si="0"/>
        <v>0</v>
      </c>
      <c r="AP6" s="20"/>
    </row>
    <row r="7" spans="1:42">
      <c r="A7" s="27" t="s">
        <v>12</v>
      </c>
      <c r="B7" s="28"/>
      <c r="C7" s="28"/>
      <c r="D7" s="28"/>
      <c r="E7" s="28"/>
      <c r="F7" s="28"/>
      <c r="G7" s="28"/>
      <c r="H7" s="28"/>
      <c r="I7" s="28"/>
      <c r="J7" s="30"/>
      <c r="K7" s="30"/>
      <c r="L7" s="28"/>
      <c r="N7" s="20">
        <f t="shared" si="0"/>
        <v>0</v>
      </c>
      <c r="AP7" s="20"/>
    </row>
    <row r="8" spans="1:42">
      <c r="A8" s="27" t="s">
        <v>13</v>
      </c>
      <c r="B8" s="28"/>
      <c r="C8" s="28"/>
      <c r="D8" s="28"/>
      <c r="E8" s="28"/>
      <c r="F8" s="28"/>
      <c r="G8" s="28"/>
      <c r="H8" s="28"/>
      <c r="I8" s="28"/>
      <c r="J8" s="30"/>
      <c r="K8" s="30"/>
      <c r="L8" s="28"/>
      <c r="N8" s="20">
        <f t="shared" si="0"/>
        <v>0</v>
      </c>
      <c r="AP8" s="20"/>
    </row>
    <row r="9" spans="1:42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30"/>
      <c r="K9" s="30"/>
      <c r="L9" s="28"/>
      <c r="N9" s="20">
        <f t="shared" si="0"/>
        <v>0</v>
      </c>
      <c r="AP9" s="20"/>
    </row>
    <row r="10" spans="1:42">
      <c r="A10" s="27" t="s">
        <v>15</v>
      </c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28"/>
      <c r="N10" s="20">
        <f t="shared" si="0"/>
        <v>0</v>
      </c>
      <c r="AP10" s="20"/>
    </row>
    <row r="11" spans="1:42">
      <c r="A11" s="27" t="s">
        <v>16</v>
      </c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28"/>
      <c r="N11" s="20">
        <f t="shared" si="0"/>
        <v>0</v>
      </c>
      <c r="AP11" s="20"/>
    </row>
    <row r="12" spans="1:42">
      <c r="A12" s="27" t="s">
        <v>17</v>
      </c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28"/>
      <c r="N12" s="20">
        <f t="shared" si="0"/>
        <v>0</v>
      </c>
      <c r="AP12" s="20"/>
    </row>
    <row r="13" spans="1:42">
      <c r="A13" s="27" t="s">
        <v>18</v>
      </c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28"/>
      <c r="N13" s="20">
        <f t="shared" si="0"/>
        <v>0</v>
      </c>
      <c r="AP13" s="20"/>
    </row>
    <row r="14" spans="1:42">
      <c r="A14" s="27" t="s">
        <v>19</v>
      </c>
      <c r="B14" s="28"/>
      <c r="C14" s="28"/>
      <c r="D14" s="28"/>
      <c r="E14" s="28"/>
      <c r="F14" s="28"/>
      <c r="G14" s="28"/>
      <c r="H14" s="28"/>
      <c r="I14" s="28"/>
      <c r="J14" s="30"/>
      <c r="K14" s="30"/>
      <c r="L14" s="28"/>
      <c r="N14" s="20">
        <f t="shared" si="0"/>
        <v>0</v>
      </c>
      <c r="AP14" s="20"/>
    </row>
    <row r="15" spans="1:42">
      <c r="A15" s="27" t="s">
        <v>20</v>
      </c>
      <c r="B15" s="28"/>
      <c r="C15" s="28"/>
      <c r="D15" s="28"/>
      <c r="E15" s="28"/>
      <c r="F15" s="28"/>
      <c r="G15" s="28"/>
      <c r="H15" s="28"/>
      <c r="I15" s="28"/>
      <c r="J15" s="30"/>
      <c r="K15" s="30"/>
      <c r="L15" s="28"/>
      <c r="N15" s="20">
        <f t="shared" si="0"/>
        <v>0</v>
      </c>
      <c r="AP15" s="20"/>
    </row>
    <row r="16" spans="1:42">
      <c r="A16" s="27" t="s">
        <v>21</v>
      </c>
      <c r="B16" s="28"/>
      <c r="C16" s="28"/>
      <c r="D16" s="28"/>
      <c r="E16" s="28"/>
      <c r="F16" s="28"/>
      <c r="G16" s="28"/>
      <c r="H16" s="28"/>
      <c r="I16" s="28"/>
      <c r="J16" s="30"/>
      <c r="K16" s="30"/>
      <c r="L16" s="28"/>
      <c r="N16" s="20">
        <f t="shared" si="0"/>
        <v>0</v>
      </c>
      <c r="AP16" s="20"/>
    </row>
    <row r="17" spans="1:42">
      <c r="A17" s="27" t="s">
        <v>22</v>
      </c>
      <c r="B17" s="28"/>
      <c r="C17" s="28"/>
      <c r="D17" s="28"/>
      <c r="E17" s="28"/>
      <c r="F17" s="28"/>
      <c r="G17" s="28"/>
      <c r="H17" s="28"/>
      <c r="I17" s="28"/>
      <c r="J17" s="30"/>
      <c r="K17" s="30"/>
      <c r="L17" s="28"/>
      <c r="N17" s="20">
        <f t="shared" si="0"/>
        <v>0</v>
      </c>
      <c r="AP17" s="20"/>
    </row>
    <row r="18" spans="1:42">
      <c r="A18" s="27" t="s">
        <v>23</v>
      </c>
      <c r="B18" s="28"/>
      <c r="C18" s="28"/>
      <c r="D18" s="28"/>
      <c r="E18" s="28"/>
      <c r="F18" s="28"/>
      <c r="G18" s="28"/>
      <c r="H18" s="28"/>
      <c r="I18" s="28"/>
      <c r="J18" s="30"/>
      <c r="K18" s="30"/>
      <c r="L18" s="28"/>
      <c r="N18" s="20">
        <f t="shared" si="0"/>
        <v>0</v>
      </c>
      <c r="AP18" s="20"/>
    </row>
    <row r="19" spans="1:42">
      <c r="A19" s="27" t="s">
        <v>24</v>
      </c>
      <c r="B19" s="28"/>
      <c r="C19" s="28"/>
      <c r="D19" s="28"/>
      <c r="E19" s="28"/>
      <c r="F19" s="28"/>
      <c r="G19" s="28"/>
      <c r="H19" s="28"/>
      <c r="I19" s="28"/>
      <c r="J19" s="30"/>
      <c r="K19" s="30"/>
      <c r="L19" s="28"/>
      <c r="N19" s="20">
        <f t="shared" si="0"/>
        <v>0</v>
      </c>
      <c r="AP19" s="20"/>
    </row>
    <row r="20" spans="1:42">
      <c r="A20" s="27" t="s">
        <v>26</v>
      </c>
      <c r="B20" s="28"/>
      <c r="C20" s="28"/>
      <c r="D20" s="28"/>
      <c r="E20" s="28"/>
      <c r="F20" s="28"/>
      <c r="G20" s="28"/>
      <c r="H20" s="28"/>
      <c r="I20" s="28"/>
      <c r="J20" s="30"/>
      <c r="K20" s="30"/>
      <c r="L20" s="28"/>
      <c r="N20" s="20">
        <f t="shared" si="0"/>
        <v>0</v>
      </c>
      <c r="AP20" s="20"/>
    </row>
    <row r="21" spans="1:42">
      <c r="A21" s="27" t="s">
        <v>27</v>
      </c>
      <c r="B21" s="28"/>
      <c r="C21" s="28"/>
      <c r="D21" s="28"/>
      <c r="E21" s="28"/>
      <c r="F21" s="28"/>
      <c r="G21" s="28"/>
      <c r="H21" s="28"/>
      <c r="I21" s="28"/>
      <c r="J21" s="30"/>
      <c r="K21" s="30"/>
      <c r="L21" s="28"/>
      <c r="N21" s="20">
        <f t="shared" si="0"/>
        <v>0</v>
      </c>
      <c r="AP21" s="20"/>
    </row>
    <row r="22" spans="1:42">
      <c r="A22" s="27" t="s">
        <v>28</v>
      </c>
      <c r="B22" s="28"/>
      <c r="C22" s="28"/>
      <c r="D22" s="28"/>
      <c r="E22" s="28"/>
      <c r="F22" s="28"/>
      <c r="G22" s="28"/>
      <c r="H22" s="28"/>
      <c r="I22" s="28"/>
      <c r="J22" s="30"/>
      <c r="K22" s="30"/>
      <c r="L22" s="28"/>
      <c r="N22" s="20">
        <f t="shared" si="0"/>
        <v>0</v>
      </c>
      <c r="AP22" s="20"/>
    </row>
    <row r="23" spans="1:42">
      <c r="A23" s="27" t="s">
        <v>29</v>
      </c>
      <c r="B23" s="28"/>
      <c r="C23" s="28"/>
      <c r="D23" s="28"/>
      <c r="E23" s="28"/>
      <c r="F23" s="28"/>
      <c r="G23" s="28"/>
      <c r="H23" s="28"/>
      <c r="I23" s="28"/>
      <c r="J23" s="30"/>
      <c r="K23" s="30"/>
      <c r="L23" s="28"/>
      <c r="N23" s="20">
        <f t="shared" ref="N23:N26" si="1">IF(I23=$N$34,3000,IF(I23=$N$35,5000,IF(I23=$N$38,0,6000)))</f>
        <v>0</v>
      </c>
      <c r="AP23" s="20"/>
    </row>
    <row r="24" spans="1:42">
      <c r="A24" s="27" t="s">
        <v>30</v>
      </c>
      <c r="B24" s="28"/>
      <c r="C24" s="28"/>
      <c r="D24" s="28"/>
      <c r="E24" s="28"/>
      <c r="F24" s="28"/>
      <c r="G24" s="28"/>
      <c r="H24" s="28"/>
      <c r="I24" s="28"/>
      <c r="J24" s="30"/>
      <c r="K24" s="30"/>
      <c r="L24" s="28"/>
      <c r="N24" s="20">
        <f t="shared" si="1"/>
        <v>0</v>
      </c>
      <c r="AP24" s="20"/>
    </row>
    <row r="25" spans="1:42">
      <c r="A25" s="27" t="s">
        <v>31</v>
      </c>
      <c r="B25" s="28"/>
      <c r="C25" s="28"/>
      <c r="D25" s="28"/>
      <c r="E25" s="28"/>
      <c r="F25" s="28"/>
      <c r="G25" s="28"/>
      <c r="H25" s="28"/>
      <c r="I25" s="28"/>
      <c r="J25" s="30"/>
      <c r="K25" s="30"/>
      <c r="L25" s="28"/>
      <c r="N25" s="20">
        <f t="shared" si="1"/>
        <v>0</v>
      </c>
      <c r="AP25" s="20"/>
    </row>
    <row r="26" spans="1:42" ht="13.8" thickBot="1">
      <c r="A26" s="31" t="s">
        <v>32</v>
      </c>
      <c r="B26" s="32"/>
      <c r="C26" s="32"/>
      <c r="D26" s="32"/>
      <c r="E26" s="32"/>
      <c r="F26" s="32"/>
      <c r="G26" s="32"/>
      <c r="H26" s="32"/>
      <c r="I26" s="32"/>
      <c r="J26" s="33"/>
      <c r="K26" s="33"/>
      <c r="L26" s="32"/>
      <c r="N26" s="20">
        <f t="shared" si="1"/>
        <v>0</v>
      </c>
      <c r="AP26" s="20"/>
    </row>
    <row r="27" spans="1:42">
      <c r="H27" s="7" t="s">
        <v>83</v>
      </c>
      <c r="I27" s="3"/>
      <c r="J27" s="3"/>
      <c r="L27" s="34"/>
      <c r="AP27" s="20"/>
    </row>
    <row r="28" spans="1:42">
      <c r="H28" s="7" t="s">
        <v>84</v>
      </c>
      <c r="I28" s="3"/>
      <c r="J28" s="3"/>
      <c r="AP28" s="20"/>
    </row>
    <row r="29" spans="1:42">
      <c r="H29" s="45" t="s">
        <v>81</v>
      </c>
      <c r="I29" s="3">
        <f>I27*5000+I28*2000</f>
        <v>0</v>
      </c>
      <c r="J29" s="3">
        <f>J27*5000+J28*2000</f>
        <v>0</v>
      </c>
      <c r="AP29" s="20"/>
    </row>
    <row r="30" spans="1:42">
      <c r="H30" s="7" t="s">
        <v>82</v>
      </c>
      <c r="I30" s="3">
        <f>I29+J29</f>
        <v>0</v>
      </c>
      <c r="J30" s="3"/>
      <c r="N30" s="20" t="e">
        <f>IF(#REF!=$N$34,3000,IF(#REF!=$N$35,5000,IF(#REF!=$N$38,0,6000)))</f>
        <v>#REF!</v>
      </c>
      <c r="AP30" s="20"/>
    </row>
    <row r="31" spans="1:42">
      <c r="N31" s="20" t="e">
        <f>IF(#REF!=$N$34,3000,IF(#REF!=$N$35,5000,IF(#REF!=$N$38,0,6000)))</f>
        <v>#REF!</v>
      </c>
      <c r="AP31" s="20"/>
    </row>
    <row r="32" spans="1:42">
      <c r="N32" s="20" t="e">
        <f>IF(#REF!=$N$34,3000,IF(#REF!=$N$35,5000,IF(#REF!=$N$38,0,6000)))</f>
        <v>#REF!</v>
      </c>
      <c r="AP32" s="20"/>
    </row>
    <row r="33" spans="11:14" s="20" customFormat="1">
      <c r="K33" s="3"/>
      <c r="N33" s="20" t="e">
        <f>IF(#REF!=$N$34,3000,IF(#REF!=$N$35,5000,IF(#REF!=$N$38,0,6000)))</f>
        <v>#REF!</v>
      </c>
    </row>
    <row r="34" spans="11:14" s="20" customFormat="1" ht="92.4">
      <c r="K34" s="3"/>
      <c r="N34" s="35" t="s">
        <v>33</v>
      </c>
    </row>
    <row r="35" spans="11:14" s="20" customFormat="1" ht="92.4">
      <c r="K35" s="3"/>
      <c r="N35" s="35" t="s">
        <v>34</v>
      </c>
    </row>
    <row r="36" spans="11:14" s="20" customFormat="1" ht="92.4">
      <c r="K36" s="3"/>
      <c r="N36" s="35" t="s">
        <v>35</v>
      </c>
    </row>
    <row r="37" spans="11:14" s="20" customFormat="1">
      <c r="K37" s="3"/>
      <c r="N37" s="19" t="s">
        <v>36</v>
      </c>
    </row>
    <row r="38" spans="11:14" s="20" customFormat="1">
      <c r="K38" s="3"/>
    </row>
    <row r="39" spans="11:14" s="20" customFormat="1">
      <c r="K39" s="3"/>
    </row>
    <row r="40" spans="11:14" s="20" customFormat="1">
      <c r="K40" s="3"/>
    </row>
    <row r="41" spans="11:14" s="20" customFormat="1">
      <c r="K41" s="3"/>
    </row>
    <row r="42" spans="11:14" s="20" customFormat="1">
      <c r="K42" s="3"/>
    </row>
    <row r="43" spans="11:14" s="20" customFormat="1">
      <c r="K43" s="3"/>
    </row>
    <row r="44" spans="11:14" s="20" customFormat="1">
      <c r="K44" s="3"/>
    </row>
    <row r="45" spans="11:14" s="20" customFormat="1">
      <c r="K45" s="3"/>
    </row>
    <row r="46" spans="11:14" s="20" customFormat="1">
      <c r="K46" s="3"/>
    </row>
    <row r="47" spans="11:14" s="20" customFormat="1">
      <c r="K47" s="3"/>
    </row>
    <row r="48" spans="11:14" s="20" customFormat="1">
      <c r="K48" s="3"/>
    </row>
    <row r="49" spans="11:16" s="20" customFormat="1">
      <c r="K49" s="3"/>
    </row>
    <row r="50" spans="11:16" s="20" customFormat="1">
      <c r="K50" s="3"/>
    </row>
    <row r="51" spans="11:16" s="20" customFormat="1">
      <c r="K51" s="3"/>
    </row>
    <row r="52" spans="11:16" s="20" customFormat="1">
      <c r="K52" s="3"/>
    </row>
    <row r="53" spans="11:16" s="20" customFormat="1">
      <c r="K53" s="3"/>
    </row>
    <row r="54" spans="11:16" s="20" customFormat="1">
      <c r="K54" s="3"/>
      <c r="O54" s="36"/>
      <c r="P54" s="53"/>
    </row>
    <row r="55" spans="11:16" s="20" customFormat="1">
      <c r="K55" s="3"/>
      <c r="O55" s="37"/>
      <c r="P55" s="53"/>
    </row>
    <row r="56" spans="11:16" s="20" customFormat="1">
      <c r="K56" s="3"/>
      <c r="O56" s="36"/>
      <c r="P56" s="36"/>
    </row>
    <row r="57" spans="11:16" s="20" customFormat="1">
      <c r="K57" s="3"/>
    </row>
    <row r="58" spans="11:16" s="20" customFormat="1">
      <c r="K58" s="3"/>
    </row>
    <row r="59" spans="11:16" s="20" customFormat="1">
      <c r="K59" s="3"/>
    </row>
    <row r="60" spans="11:16" s="20" customFormat="1">
      <c r="K60" s="3"/>
    </row>
    <row r="61" spans="11:16" s="20" customFormat="1">
      <c r="K61" s="3"/>
    </row>
    <row r="62" spans="11:16" s="20" customFormat="1">
      <c r="K62" s="3"/>
    </row>
    <row r="63" spans="11:16" s="20" customFormat="1">
      <c r="K63" s="3"/>
    </row>
    <row r="64" spans="11:16" s="20" customFormat="1">
      <c r="K64" s="3"/>
    </row>
    <row r="65" spans="1:42">
      <c r="A65" s="20"/>
      <c r="B65" s="20"/>
      <c r="AP65" s="20"/>
    </row>
    <row r="66" spans="1:42">
      <c r="A66" s="20"/>
      <c r="B66" s="20"/>
      <c r="AP66" s="20"/>
    </row>
    <row r="67" spans="1:42">
      <c r="A67" s="20"/>
      <c r="B67" s="20"/>
      <c r="AP67" s="20"/>
    </row>
    <row r="68" spans="1:42">
      <c r="A68" s="20"/>
      <c r="B68" s="20"/>
      <c r="AP68" s="20"/>
    </row>
    <row r="70" spans="1:42">
      <c r="A70" s="20"/>
      <c r="B70" s="20"/>
      <c r="AP70" s="20"/>
    </row>
    <row r="71" spans="1:42">
      <c r="A71" s="20"/>
      <c r="B71" s="20"/>
      <c r="AP71" s="20"/>
    </row>
    <row r="72" spans="1:42">
      <c r="A72" s="20"/>
      <c r="B72" s="20"/>
      <c r="AP72" s="20"/>
    </row>
    <row r="73" spans="1:42">
      <c r="A73" s="20"/>
      <c r="B73" s="20"/>
      <c r="AP73" s="20"/>
    </row>
  </sheetData>
  <protectedRanges>
    <protectedRange sqref="B11:H26 L11:L34 B31:H34 B27:G30" name="範囲1" securityDescriptor="O:WDG:WDD:(A;;CC;;;WD)"/>
    <protectedRange sqref="H27:H30" name="範囲1_1_1" securityDescriptor="O:WDG:WDD:(A;;CC;;;WD)"/>
  </protectedRanges>
  <mergeCells count="1">
    <mergeCell ref="P54:P55"/>
  </mergeCells>
  <phoneticPr fontId="2"/>
  <dataValidations count="2">
    <dataValidation type="list" allowBlank="1" showInputMessage="1" showErrorMessage="1" sqref="I3:I26" xr:uid="{3B1FC88F-4180-4BF4-8075-F0976CC92BAD}">
      <formula1>"一般,学生"</formula1>
    </dataValidation>
    <dataValidation type="list" allowBlank="1" showInputMessage="1" showErrorMessage="1" sqref="J3:K26" xr:uid="{00000000-0002-0000-0100-000001000000}">
      <formula1>#REF!</formula1>
    </dataValidation>
  </dataValidations>
  <pageMargins left="0.78740157480314965" right="0.78740157480314965" top="0.98425196850393704" bottom="0.98425196850393704" header="0.51181102362204722" footer="0.51181102362204722"/>
  <pageSetup paperSize="9" scale="30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89E4-8034-4B11-90F5-15D8BFDFADA4}">
  <dimension ref="A1:K9"/>
  <sheetViews>
    <sheetView workbookViewId="0">
      <selection activeCell="K4" sqref="K4"/>
    </sheetView>
  </sheetViews>
  <sheetFormatPr defaultColWidth="8.88671875" defaultRowHeight="13.2"/>
  <cols>
    <col min="1" max="1" width="66.44140625" customWidth="1"/>
    <col min="2" max="2" width="75.44140625" customWidth="1"/>
    <col min="3" max="3" width="70.109375" customWidth="1"/>
    <col min="4" max="4" width="48.6640625" customWidth="1"/>
    <col min="5" max="6" width="10.109375" customWidth="1"/>
    <col min="7" max="7" width="9.88671875" customWidth="1"/>
    <col min="8" max="9" width="34" customWidth="1"/>
    <col min="10" max="10" width="16" customWidth="1"/>
    <col min="11" max="11" width="27.109375" customWidth="1"/>
  </cols>
  <sheetData>
    <row r="1" spans="1:11" ht="16.2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6.2">
      <c r="A2" s="15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ht="40.200000000000003" thickBot="1">
      <c r="A4" s="16" t="s">
        <v>55</v>
      </c>
      <c r="B4" s="16" t="s">
        <v>56</v>
      </c>
      <c r="C4" s="16" t="s">
        <v>57</v>
      </c>
      <c r="D4" s="16" t="s">
        <v>58</v>
      </c>
      <c r="E4" s="16" t="s">
        <v>85</v>
      </c>
      <c r="F4" s="16" t="s">
        <v>75</v>
      </c>
      <c r="G4" s="16" t="s">
        <v>60</v>
      </c>
      <c r="H4" s="16" t="s">
        <v>61</v>
      </c>
      <c r="I4" s="16" t="s">
        <v>62</v>
      </c>
      <c r="J4" s="16" t="s">
        <v>63</v>
      </c>
      <c r="K4" s="16" t="s">
        <v>64</v>
      </c>
    </row>
    <row r="5" spans="1:11" ht="13.8" thickTop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</sheetData>
  <phoneticPr fontId="2"/>
  <dataValidations count="2">
    <dataValidation type="list" allowBlank="1" showInputMessage="1" showErrorMessage="1" sqref="E5:E9" xr:uid="{AF996BA6-BB9A-425B-B95F-52D844F13C8D}">
      <formula1>"ポスター,口頭"</formula1>
    </dataValidation>
    <dataValidation type="list" allowBlank="1" showInputMessage="1" showErrorMessage="1" sqref="F5:F9" xr:uid="{ACF9FB3E-A05D-4397-9896-B12FA9E4FE40}">
      <formula1>"する,しない"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5F8C-4B1A-4F2F-8094-01CD8467468C}">
  <dimension ref="A1:K5"/>
  <sheetViews>
    <sheetView topLeftCell="E1" workbookViewId="0">
      <selection activeCell="F5" sqref="F5"/>
    </sheetView>
  </sheetViews>
  <sheetFormatPr defaultColWidth="8.88671875" defaultRowHeight="13.2"/>
  <cols>
    <col min="1" max="1" width="66.44140625" customWidth="1"/>
    <col min="2" max="2" width="75.44140625" customWidth="1"/>
    <col min="3" max="3" width="70.109375" customWidth="1"/>
    <col min="4" max="4" width="48.6640625" customWidth="1"/>
    <col min="5" max="5" width="10.33203125" customWidth="1"/>
    <col min="6" max="6" width="10.109375" customWidth="1"/>
    <col min="7" max="7" width="10.44140625" customWidth="1"/>
    <col min="8" max="9" width="34" customWidth="1"/>
    <col min="10" max="10" width="16" customWidth="1"/>
    <col min="11" max="11" width="27.109375" customWidth="1"/>
  </cols>
  <sheetData>
    <row r="1" spans="1:11" ht="16.2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6.2">
      <c r="A2" s="15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ht="40.200000000000003" thickBot="1">
      <c r="A4" s="16" t="s">
        <v>55</v>
      </c>
      <c r="B4" s="16" t="s">
        <v>56</v>
      </c>
      <c r="C4" s="16" t="s">
        <v>57</v>
      </c>
      <c r="D4" s="16" t="s">
        <v>58</v>
      </c>
      <c r="E4" s="16" t="s">
        <v>59</v>
      </c>
      <c r="F4" s="16" t="s">
        <v>75</v>
      </c>
      <c r="G4" s="16" t="s">
        <v>60</v>
      </c>
      <c r="H4" s="16" t="s">
        <v>61</v>
      </c>
      <c r="I4" s="16" t="s">
        <v>62</v>
      </c>
      <c r="J4" s="16" t="s">
        <v>63</v>
      </c>
      <c r="K4" s="16" t="s">
        <v>64</v>
      </c>
    </row>
    <row r="5" spans="1:11" ht="13.8" thickTop="1">
      <c r="A5" s="17" t="s">
        <v>65</v>
      </c>
      <c r="B5" s="17" t="s">
        <v>66</v>
      </c>
      <c r="C5" s="17" t="s">
        <v>67</v>
      </c>
      <c r="D5" s="17" t="s">
        <v>68</v>
      </c>
      <c r="E5" s="17" t="s">
        <v>76</v>
      </c>
      <c r="F5" s="17" t="s">
        <v>77</v>
      </c>
      <c r="G5" s="17" t="s">
        <v>69</v>
      </c>
      <c r="H5" s="17" t="s">
        <v>70</v>
      </c>
      <c r="I5" s="17" t="s">
        <v>71</v>
      </c>
      <c r="J5" s="17" t="s">
        <v>72</v>
      </c>
      <c r="K5" s="17" t="s">
        <v>73</v>
      </c>
    </row>
  </sheetData>
  <phoneticPr fontId="2"/>
  <dataValidations count="2">
    <dataValidation type="list" allowBlank="1" showInputMessage="1" showErrorMessage="1" sqref="E5" xr:uid="{B4591A84-B7C1-4504-9AD3-E0A927E4C9F5}">
      <formula1>"ポスター,口頭"</formula1>
    </dataValidation>
    <dataValidation type="list" allowBlank="1" showInputMessage="1" showErrorMessage="1" sqref="F5" xr:uid="{3F99D347-7AB1-4CC2-98DD-B0D579F72F54}">
      <formula1>"する,しない"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参加登録シート</vt:lpstr>
      <vt:lpstr>参加登録シート (記入例)</vt:lpstr>
      <vt:lpstr>演題登録票</vt:lpstr>
      <vt:lpstr>演題登録票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太田欣哉</dc:creator>
  <cp:lastModifiedBy>降幡知巳</cp:lastModifiedBy>
  <dcterms:created xsi:type="dcterms:W3CDTF">2014-02-10T02:04:59Z</dcterms:created>
  <dcterms:modified xsi:type="dcterms:W3CDTF">2018-08-24T01:40:01Z</dcterms:modified>
</cp:coreProperties>
</file>