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kakanuser3\Google ドライブ\MI_Data\Data21\HP21\"/>
    </mc:Choice>
  </mc:AlternateContent>
  <bookViews>
    <workbookView xWindow="0" yWindow="0" windowWidth="22710" windowHeight="11760"/>
  </bookViews>
  <sheets>
    <sheet name="ful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E9" i="1"/>
  <c r="G9" i="1"/>
  <c r="K9" i="1"/>
  <c r="N9" i="1" s="1"/>
  <c r="N8" i="1"/>
  <c r="I8" i="1"/>
  <c r="G8" i="1"/>
  <c r="D8" i="1"/>
  <c r="E8" i="1" s="1"/>
  <c r="K8" i="1"/>
  <c r="L8" i="1" s="1"/>
  <c r="L9" i="1" l="1"/>
  <c r="G7" i="1" l="1"/>
  <c r="G6" i="1"/>
  <c r="G5" i="1"/>
  <c r="K7" i="1"/>
  <c r="N7" i="1" s="1"/>
  <c r="I7" i="1"/>
  <c r="E7" i="1"/>
  <c r="M6" i="1"/>
  <c r="K6" i="1"/>
  <c r="L6" i="1" s="1"/>
  <c r="I6" i="1"/>
  <c r="E6" i="1"/>
  <c r="I5" i="1"/>
  <c r="M5" i="1"/>
  <c r="E5" i="1"/>
  <c r="K5" i="1"/>
  <c r="L5" i="1" s="1"/>
  <c r="J7" i="1" l="1"/>
  <c r="J6" i="1"/>
  <c r="N5" i="1"/>
  <c r="O7" i="1" s="1"/>
  <c r="J8" i="1"/>
  <c r="J9" i="1"/>
  <c r="N6" i="1"/>
  <c r="L7" i="1"/>
  <c r="O6" i="1" l="1"/>
  <c r="O8" i="1"/>
  <c r="O9" i="1"/>
</calcChain>
</file>

<file path=xl/sharedStrings.xml><?xml version="1.0" encoding="utf-8"?>
<sst xmlns="http://schemas.openxmlformats.org/spreadsheetml/2006/main" count="23" uniqueCount="16">
  <si>
    <t>Comirnaty/210623</t>
  </si>
  <si>
    <t>Comirnaty/210721</t>
  </si>
  <si>
    <t>Comirnaty/210825</t>
    <phoneticPr fontId="1"/>
  </si>
  <si>
    <t>Comirnaty/210804</t>
    <phoneticPr fontId="1"/>
  </si>
  <si>
    <t>全体</t>
    <rPh sb="0" eb="2">
      <t>ゼンタイ</t>
    </rPh>
    <phoneticPr fontId="1"/>
  </si>
  <si>
    <t>65歳以上</t>
    <rPh sb="2" eb="3">
      <t>サイ</t>
    </rPh>
    <rPh sb="3" eb="5">
      <t>イジョウ</t>
    </rPh>
    <phoneticPr fontId="1"/>
  </si>
  <si>
    <t>65歳未満</t>
    <rPh sb="2" eb="3">
      <t>サイ</t>
    </rPh>
    <rPh sb="3" eb="5">
      <t>ミマン</t>
    </rPh>
    <phoneticPr fontId="1"/>
  </si>
  <si>
    <t>死亡数</t>
    <rPh sb="0" eb="2">
      <t>シボウ</t>
    </rPh>
    <rPh sb="2" eb="3">
      <t>スウ</t>
    </rPh>
    <phoneticPr fontId="1"/>
  </si>
  <si>
    <t>ワクチン/報告日</t>
    <rPh sb="5" eb="7">
      <t>ホウコク</t>
    </rPh>
    <rPh sb="7" eb="8">
      <t>ビ</t>
    </rPh>
    <phoneticPr fontId="1"/>
  </si>
  <si>
    <t>新型インフルH1N1</t>
    <rPh sb="0" eb="2">
      <t>シンガタ</t>
    </rPh>
    <phoneticPr fontId="1"/>
  </si>
  <si>
    <t>コミナティ筋注と2009新型インフルエンザH1N1の死亡リスクの比較</t>
    <rPh sb="5" eb="7">
      <t>キンチュウ</t>
    </rPh>
    <rPh sb="12" eb="14">
      <t>シンガタ</t>
    </rPh>
    <rPh sb="26" eb="28">
      <t>シボウ</t>
    </rPh>
    <rPh sb="32" eb="34">
      <t>ヒカク</t>
    </rPh>
    <phoneticPr fontId="1"/>
  </si>
  <si>
    <t>接種/万</t>
  </si>
  <si>
    <t>死亡/接種</t>
  </si>
  <si>
    <t>接種者%</t>
  </si>
  <si>
    <t>相対 リスク</t>
  </si>
  <si>
    <t>死亡/　接種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</si>
</sst>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"/>
    <numFmt numFmtId="177" formatCode="0.00_ 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1" fontId="3" fillId="0" borderId="0" xfId="0" applyNumberFormat="1" applyFont="1"/>
    <xf numFmtId="9" fontId="3" fillId="0" borderId="0" xfId="0" applyNumberFormat="1" applyFont="1"/>
    <xf numFmtId="0" fontId="5" fillId="0" borderId="0" xfId="0" applyFont="1"/>
    <xf numFmtId="0" fontId="5" fillId="0" borderId="1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1" fontId="5" fillId="0" borderId="4" xfId="0" applyNumberFormat="1" applyFont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1" fontId="5" fillId="0" borderId="0" xfId="0" applyNumberFormat="1" applyFont="1"/>
    <xf numFmtId="176" fontId="5" fillId="0" borderId="0" xfId="0" applyNumberFormat="1" applyFont="1"/>
    <xf numFmtId="9" fontId="5" fillId="0" borderId="0" xfId="0" applyNumberFormat="1" applyFont="1"/>
    <xf numFmtId="177" fontId="5" fillId="0" borderId="0" xfId="0" applyNumberFormat="1" applyFont="1" applyFill="1"/>
    <xf numFmtId="2" fontId="5" fillId="0" borderId="0" xfId="0" applyNumberFormat="1" applyFont="1" applyFill="1"/>
    <xf numFmtId="176" fontId="5" fillId="2" borderId="0" xfId="0" applyNumberFormat="1" applyFont="1" applyFill="1"/>
    <xf numFmtId="177" fontId="5" fillId="2" borderId="0" xfId="0" applyNumberFormat="1" applyFont="1" applyFill="1"/>
    <xf numFmtId="2" fontId="5" fillId="2" borderId="0" xfId="0" applyNumberFormat="1" applyFont="1" applyFill="1"/>
    <xf numFmtId="0" fontId="5" fillId="0" borderId="0" xfId="0" applyFont="1" applyBorder="1"/>
    <xf numFmtId="1" fontId="5" fillId="0" borderId="0" xfId="0" applyNumberFormat="1" applyFont="1" applyBorder="1"/>
    <xf numFmtId="176" fontId="5" fillId="2" borderId="0" xfId="0" applyNumberFormat="1" applyFont="1" applyFill="1" applyBorder="1"/>
    <xf numFmtId="9" fontId="5" fillId="0" borderId="0" xfId="0" applyNumberFormat="1" applyFont="1" applyBorder="1"/>
    <xf numFmtId="176" fontId="5" fillId="0" borderId="0" xfId="0" applyNumberFormat="1" applyFont="1" applyBorder="1"/>
    <xf numFmtId="177" fontId="5" fillId="2" borderId="0" xfId="0" applyNumberFormat="1" applyFont="1" applyFill="1" applyBorder="1"/>
    <xf numFmtId="2" fontId="5" fillId="2" borderId="0" xfId="0" applyNumberFormat="1" applyFont="1" applyFill="1" applyBorder="1"/>
    <xf numFmtId="0" fontId="5" fillId="0" borderId="3" xfId="0" applyFont="1" applyBorder="1"/>
    <xf numFmtId="1" fontId="5" fillId="0" borderId="3" xfId="0" applyNumberFormat="1" applyFont="1" applyBorder="1"/>
    <xf numFmtId="176" fontId="5" fillId="2" borderId="3" xfId="0" applyNumberFormat="1" applyFont="1" applyFill="1" applyBorder="1"/>
    <xf numFmtId="9" fontId="5" fillId="0" borderId="3" xfId="0" applyNumberFormat="1" applyFont="1" applyBorder="1"/>
    <xf numFmtId="176" fontId="5" fillId="0" borderId="3" xfId="0" applyNumberFormat="1" applyFont="1" applyBorder="1"/>
    <xf numFmtId="177" fontId="5" fillId="2" borderId="3" xfId="0" applyNumberFormat="1" applyFont="1" applyFill="1" applyBorder="1" applyAlignment="1">
      <alignment vertical="center"/>
    </xf>
    <xf numFmtId="2" fontId="5" fillId="2" borderId="3" xfId="0" applyNumberFormat="1" applyFont="1" applyFill="1" applyBorder="1"/>
    <xf numFmtId="1" fontId="5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2"/>
  <sheetViews>
    <sheetView tabSelected="1" workbookViewId="0">
      <selection activeCell="H19" sqref="H19"/>
    </sheetView>
  </sheetViews>
  <sheetFormatPr defaultColWidth="9.125" defaultRowHeight="12.75" x14ac:dyDescent="0.15"/>
  <cols>
    <col min="1" max="1" width="9.125" style="3"/>
    <col min="2" max="2" width="17.75" style="3" customWidth="1"/>
    <col min="3" max="3" width="7.75" style="4" customWidth="1"/>
    <col min="4" max="4" width="6.125" style="4" bestFit="1" customWidth="1"/>
    <col min="5" max="5" width="7.75" style="3" customWidth="1"/>
    <col min="6" max="6" width="7.875" style="4" customWidth="1"/>
    <col min="7" max="7" width="6.75" style="4" bestFit="1" customWidth="1"/>
    <col min="8" max="8" width="6.125" style="4" bestFit="1" customWidth="1"/>
    <col min="9" max="9" width="6.25" style="3" customWidth="1"/>
    <col min="10" max="10" width="7.25" style="3" customWidth="1"/>
    <col min="11" max="11" width="8.375" style="4" customWidth="1"/>
    <col min="12" max="12" width="7.375" style="4" customWidth="1"/>
    <col min="13" max="13" width="6.125" style="4" bestFit="1" customWidth="1"/>
    <col min="14" max="14" width="6.125" style="3" customWidth="1"/>
    <col min="15" max="15" width="7.125" style="3" customWidth="1"/>
    <col min="16" max="16384" width="9.125" style="3"/>
  </cols>
  <sheetData>
    <row r="2" spans="2:15" s="1" customFormat="1" ht="14.25" thickBot="1" x14ac:dyDescent="0.2">
      <c r="B2" s="34" t="s">
        <v>10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2:15" s="2" customFormat="1" ht="13.5" x14ac:dyDescent="0.15">
      <c r="B3" s="7"/>
      <c r="C3" s="33" t="s">
        <v>4</v>
      </c>
      <c r="D3" s="33"/>
      <c r="E3" s="33"/>
      <c r="F3" s="33" t="s">
        <v>5</v>
      </c>
      <c r="G3" s="33"/>
      <c r="H3" s="33"/>
      <c r="I3" s="33"/>
      <c r="J3" s="33"/>
      <c r="K3" s="33" t="s">
        <v>6</v>
      </c>
      <c r="L3" s="33"/>
      <c r="M3" s="33"/>
      <c r="N3" s="33"/>
      <c r="O3" s="33"/>
    </row>
    <row r="4" spans="2:15" ht="27" x14ac:dyDescent="0.15">
      <c r="B4" s="8" t="s">
        <v>8</v>
      </c>
      <c r="C4" s="9" t="s">
        <v>11</v>
      </c>
      <c r="D4" s="9" t="s">
        <v>7</v>
      </c>
      <c r="E4" s="8" t="s">
        <v>15</v>
      </c>
      <c r="F4" s="9" t="s">
        <v>11</v>
      </c>
      <c r="G4" s="9" t="s">
        <v>13</v>
      </c>
      <c r="H4" s="9" t="s">
        <v>7</v>
      </c>
      <c r="I4" s="8" t="s">
        <v>12</v>
      </c>
      <c r="J4" s="10" t="s">
        <v>14</v>
      </c>
      <c r="K4" s="9" t="s">
        <v>11</v>
      </c>
      <c r="L4" s="9" t="s">
        <v>13</v>
      </c>
      <c r="M4" s="9" t="s">
        <v>7</v>
      </c>
      <c r="N4" s="8" t="s">
        <v>12</v>
      </c>
      <c r="O4" s="10" t="s">
        <v>14</v>
      </c>
    </row>
    <row r="5" spans="2:15" ht="13.5" x14ac:dyDescent="0.15">
      <c r="B5" s="6" t="s">
        <v>9</v>
      </c>
      <c r="C5" s="11">
        <v>2133.5</v>
      </c>
      <c r="D5" s="11">
        <v>133</v>
      </c>
      <c r="E5" s="12">
        <f>D5/C5</f>
        <v>6.2338879775017578E-2</v>
      </c>
      <c r="F5" s="11">
        <v>711.2</v>
      </c>
      <c r="G5" s="13">
        <f>F5/C5</f>
        <v>0.33334895711272561</v>
      </c>
      <c r="H5" s="11">
        <v>116</v>
      </c>
      <c r="I5" s="12">
        <f>H5/F5</f>
        <v>0.16310461192350956</v>
      </c>
      <c r="J5" s="14">
        <v>1</v>
      </c>
      <c r="K5" s="11">
        <f>C5-F5</f>
        <v>1422.3</v>
      </c>
      <c r="L5" s="13">
        <f>K5/C5</f>
        <v>0.66665104288727439</v>
      </c>
      <c r="M5" s="11">
        <f>D5-H5</f>
        <v>17</v>
      </c>
      <c r="N5" s="12">
        <f>M5/K5</f>
        <v>1.1952471349223089E-2</v>
      </c>
      <c r="O5" s="15">
        <v>1</v>
      </c>
    </row>
    <row r="6" spans="2:15" ht="13.5" x14ac:dyDescent="0.15">
      <c r="B6" s="6" t="s">
        <v>0</v>
      </c>
      <c r="C6" s="11">
        <v>1714</v>
      </c>
      <c r="D6" s="11">
        <v>277</v>
      </c>
      <c r="E6" s="16">
        <f>D6/C6</f>
        <v>0.161610268378063</v>
      </c>
      <c r="F6" s="11">
        <v>1194.4000000000001</v>
      </c>
      <c r="G6" s="13">
        <f>F6/C6</f>
        <v>0.6968494749124855</v>
      </c>
      <c r="H6" s="11">
        <v>248</v>
      </c>
      <c r="I6" s="16">
        <f>H6/F6</f>
        <v>0.20763563295378432</v>
      </c>
      <c r="J6" s="17">
        <f>I6/I5</f>
        <v>1.2730212254890638</v>
      </c>
      <c r="K6" s="11">
        <f>C6-F6</f>
        <v>519.59999999999991</v>
      </c>
      <c r="L6" s="13">
        <f>K6/C6</f>
        <v>0.30315052508751456</v>
      </c>
      <c r="M6" s="11">
        <f>D6-H6</f>
        <v>29</v>
      </c>
      <c r="N6" s="12">
        <f>M6/K6</f>
        <v>5.581216320246344E-2</v>
      </c>
      <c r="O6" s="18">
        <f>N6/N5</f>
        <v>4.6695082189919859</v>
      </c>
    </row>
    <row r="7" spans="2:15" ht="13.5" x14ac:dyDescent="0.15">
      <c r="B7" s="19" t="s">
        <v>1</v>
      </c>
      <c r="C7" s="20">
        <v>3615.2</v>
      </c>
      <c r="D7" s="20">
        <v>663</v>
      </c>
      <c r="E7" s="21">
        <f>D7/C7</f>
        <v>0.18339234343881392</v>
      </c>
      <c r="F7" s="20">
        <v>2625.5</v>
      </c>
      <c r="G7" s="22">
        <f>F7/C7</f>
        <v>0.72623921221509191</v>
      </c>
      <c r="H7" s="20">
        <v>621</v>
      </c>
      <c r="I7" s="21">
        <f>H7/F7</f>
        <v>0.23652637592839459</v>
      </c>
      <c r="J7" s="24">
        <f>I7/I5</f>
        <v>1.4501513668989159</v>
      </c>
      <c r="K7" s="20">
        <f>C7-F7</f>
        <v>989.69999999999982</v>
      </c>
      <c r="L7" s="22">
        <f>K7/C7</f>
        <v>0.27376078778490814</v>
      </c>
      <c r="M7" s="20">
        <v>38</v>
      </c>
      <c r="N7" s="23">
        <f>M7/K7</f>
        <v>3.8395473375770442E-2</v>
      </c>
      <c r="O7" s="25">
        <f>N7/N5</f>
        <v>3.2123459871975473</v>
      </c>
    </row>
    <row r="8" spans="2:15" ht="13.5" x14ac:dyDescent="0.15">
      <c r="B8" s="19" t="s">
        <v>3</v>
      </c>
      <c r="C8" s="20">
        <v>4356</v>
      </c>
      <c r="D8" s="11">
        <f>774+49+5</f>
        <v>828</v>
      </c>
      <c r="E8" s="21">
        <f>D8/C8</f>
        <v>0.19008264462809918</v>
      </c>
      <c r="F8" s="20">
        <v>2908</v>
      </c>
      <c r="G8" s="22">
        <f>F8/C8</f>
        <v>0.66758494031221305</v>
      </c>
      <c r="H8" s="20">
        <v>774</v>
      </c>
      <c r="I8" s="21">
        <f>H8/F8</f>
        <v>0.26616231086657499</v>
      </c>
      <c r="J8" s="24">
        <f>I8/I5</f>
        <v>1.6318503059336908</v>
      </c>
      <c r="K8" s="20">
        <f>C8-F8</f>
        <v>1448</v>
      </c>
      <c r="L8" s="22">
        <f>K8/C8</f>
        <v>0.33241505968778695</v>
      </c>
      <c r="M8" s="20">
        <v>49</v>
      </c>
      <c r="N8" s="23">
        <f>M8/K8</f>
        <v>3.3839779005524859E-2</v>
      </c>
      <c r="O8" s="25">
        <f>N8/N5</f>
        <v>2.8311951576210594</v>
      </c>
    </row>
    <row r="9" spans="2:15" ht="14.25" thickBot="1" x14ac:dyDescent="0.2">
      <c r="B9" s="26" t="s">
        <v>2</v>
      </c>
      <c r="C9" s="27">
        <v>5044</v>
      </c>
      <c r="D9" s="27">
        <v>991</v>
      </c>
      <c r="E9" s="28">
        <f>D9/C9</f>
        <v>0.19647105471847739</v>
      </c>
      <c r="F9" s="27">
        <v>3026</v>
      </c>
      <c r="G9" s="29">
        <f>F9/C9</f>
        <v>0.59992069785884217</v>
      </c>
      <c r="H9" s="27">
        <v>913</v>
      </c>
      <c r="I9" s="28">
        <f>H9/F9</f>
        <v>0.30171844018506278</v>
      </c>
      <c r="J9" s="31">
        <f>I9/I5</f>
        <v>1.8498461608587642</v>
      </c>
      <c r="K9" s="27">
        <f>C9-F9</f>
        <v>2018</v>
      </c>
      <c r="L9" s="29">
        <f>K9/C9</f>
        <v>0.40007930214115783</v>
      </c>
      <c r="M9" s="27">
        <v>69</v>
      </c>
      <c r="N9" s="30">
        <f>M9/K9</f>
        <v>3.4192269573835483E-2</v>
      </c>
      <c r="O9" s="32">
        <f>N9/N5</f>
        <v>2.8606861773450714</v>
      </c>
    </row>
    <row r="10" spans="2:15" x14ac:dyDescent="0.15">
      <c r="G10" s="5"/>
      <c r="L10" s="5"/>
    </row>
    <row r="11" spans="2:15" x14ac:dyDescent="0.15">
      <c r="G11" s="5"/>
      <c r="L11" s="5"/>
    </row>
    <row r="12" spans="2:15" x14ac:dyDescent="0.15">
      <c r="G12" s="5"/>
      <c r="L12" s="5"/>
    </row>
    <row r="13" spans="2:15" x14ac:dyDescent="0.15">
      <c r="G13" s="5"/>
      <c r="L13" s="5"/>
    </row>
    <row r="14" spans="2:15" x14ac:dyDescent="0.15">
      <c r="G14" s="5"/>
      <c r="L14" s="5"/>
    </row>
    <row r="15" spans="2:15" x14ac:dyDescent="0.15">
      <c r="G15" s="5"/>
      <c r="L15" s="5"/>
    </row>
    <row r="16" spans="2:15" x14ac:dyDescent="0.15">
      <c r="G16" s="5"/>
      <c r="L16" s="5"/>
    </row>
    <row r="17" spans="7:12" x14ac:dyDescent="0.15">
      <c r="G17" s="5"/>
      <c r="L17" s="5"/>
    </row>
    <row r="18" spans="7:12" x14ac:dyDescent="0.15">
      <c r="G18" s="5"/>
      <c r="L18" s="5"/>
    </row>
    <row r="19" spans="7:12" x14ac:dyDescent="0.15">
      <c r="G19" s="5"/>
      <c r="L19" s="5"/>
    </row>
    <row r="20" spans="7:12" x14ac:dyDescent="0.15">
      <c r="G20" s="5"/>
      <c r="L20" s="5"/>
    </row>
    <row r="21" spans="7:12" x14ac:dyDescent="0.15">
      <c r="G21" s="5"/>
      <c r="L21" s="5"/>
    </row>
    <row r="22" spans="7:12" x14ac:dyDescent="0.15">
      <c r="G22" s="5"/>
      <c r="L22" s="5"/>
    </row>
  </sheetData>
  <mergeCells count="4">
    <mergeCell ref="C3:E3"/>
    <mergeCell ref="F3:J3"/>
    <mergeCell ref="K3:O3"/>
    <mergeCell ref="B2:O2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full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Massie_Ikeda</dc:creator>
  <cp:lastModifiedBy>takakanuser3</cp:lastModifiedBy>
  <dcterms:created xsi:type="dcterms:W3CDTF">2021-07-25T02:14:44Z</dcterms:created>
  <dcterms:modified xsi:type="dcterms:W3CDTF">2021-09-06T04:14:23Z</dcterms:modified>
</cp:coreProperties>
</file>