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20" windowHeight="10785"/>
  </bookViews>
  <sheets>
    <sheet name="omcrn0316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9" l="1"/>
  <c r="H7" i="9"/>
  <c r="H9" i="9"/>
  <c r="H3" i="9"/>
  <c r="H11" i="9"/>
  <c r="H25" i="9"/>
  <c r="H16" i="9"/>
  <c r="H15" i="9"/>
  <c r="H18" i="9"/>
  <c r="H19" i="9"/>
  <c r="H13" i="9"/>
  <c r="H23" i="9"/>
  <c r="H24" i="9"/>
  <c r="H26" i="9"/>
  <c r="H21" i="9"/>
  <c r="H20" i="9"/>
  <c r="H14" i="9"/>
  <c r="H8" i="9"/>
  <c r="H12" i="9"/>
  <c r="H17" i="9"/>
  <c r="H27" i="9"/>
  <c r="H6" i="9"/>
  <c r="H5" i="9"/>
  <c r="H10" i="9"/>
  <c r="Q3" i="9"/>
  <c r="S3" i="9"/>
  <c r="U3" i="9"/>
  <c r="N3" i="9"/>
  <c r="K3" i="9"/>
  <c r="P3" i="9" s="1"/>
  <c r="O3" i="9" l="1"/>
  <c r="T3" i="9"/>
  <c r="V3" i="9" s="1"/>
  <c r="R3" i="9"/>
  <c r="U14" i="9"/>
  <c r="U8" i="9"/>
  <c r="U12" i="9"/>
  <c r="U17" i="9"/>
  <c r="U27" i="9"/>
  <c r="U6" i="9"/>
  <c r="U5" i="9"/>
  <c r="U10" i="9"/>
  <c r="S14" i="9"/>
  <c r="S8" i="9"/>
  <c r="S12" i="9"/>
  <c r="S17" i="9"/>
  <c r="S27" i="9"/>
  <c r="S6" i="9"/>
  <c r="S5" i="9"/>
  <c r="S10" i="9"/>
  <c r="Q14" i="9"/>
  <c r="Q8" i="9"/>
  <c r="Q12" i="9"/>
  <c r="Q17" i="9"/>
  <c r="Q27" i="9"/>
  <c r="Q6" i="9"/>
  <c r="Q5" i="9"/>
  <c r="Q10" i="9"/>
  <c r="N5" i="9"/>
  <c r="T5" i="9" s="1"/>
  <c r="K5" i="9"/>
  <c r="P5" i="9" s="1"/>
  <c r="N14" i="9"/>
  <c r="T14" i="9" s="1"/>
  <c r="N8" i="9"/>
  <c r="T8" i="9" s="1"/>
  <c r="N12" i="9"/>
  <c r="T12" i="9" s="1"/>
  <c r="N17" i="9"/>
  <c r="T17" i="9" s="1"/>
  <c r="V17" i="9" s="1"/>
  <c r="N27" i="9"/>
  <c r="T27" i="9" s="1"/>
  <c r="N6" i="9"/>
  <c r="T6" i="9" s="1"/>
  <c r="V6" i="9" s="1"/>
  <c r="N10" i="9"/>
  <c r="T10" i="9" s="1"/>
  <c r="K6" i="9"/>
  <c r="P6" i="9" s="1"/>
  <c r="R6" i="9" s="1"/>
  <c r="K27" i="9"/>
  <c r="P27" i="9" s="1"/>
  <c r="K17" i="9"/>
  <c r="P17" i="9" s="1"/>
  <c r="R17" i="9" s="1"/>
  <c r="K8" i="9"/>
  <c r="P8" i="9" s="1"/>
  <c r="K12" i="9"/>
  <c r="P12" i="9" s="1"/>
  <c r="K14" i="9"/>
  <c r="P14" i="9" s="1"/>
  <c r="K10" i="9"/>
  <c r="P10" i="9" s="1"/>
  <c r="U22" i="9"/>
  <c r="S22" i="9"/>
  <c r="Q22" i="9"/>
  <c r="N22" i="9"/>
  <c r="K22" i="9"/>
  <c r="P22" i="9" s="1"/>
  <c r="U20" i="9"/>
  <c r="S20" i="9"/>
  <c r="Q20" i="9"/>
  <c r="N20" i="9"/>
  <c r="T20" i="9" s="1"/>
  <c r="K20" i="9"/>
  <c r="P20" i="9" s="1"/>
  <c r="U21" i="9"/>
  <c r="S21" i="9"/>
  <c r="Q21" i="9"/>
  <c r="N21" i="9"/>
  <c r="K21" i="9"/>
  <c r="P21" i="9" s="1"/>
  <c r="U26" i="9"/>
  <c r="S26" i="9"/>
  <c r="Q26" i="9"/>
  <c r="N26" i="9"/>
  <c r="T26" i="9" s="1"/>
  <c r="K26" i="9"/>
  <c r="P26" i="9" s="1"/>
  <c r="U24" i="9"/>
  <c r="S24" i="9"/>
  <c r="Q24" i="9"/>
  <c r="N24" i="9"/>
  <c r="K24" i="9"/>
  <c r="P24" i="9" s="1"/>
  <c r="U23" i="9"/>
  <c r="S23" i="9"/>
  <c r="Q23" i="9"/>
  <c r="N23" i="9"/>
  <c r="T23" i="9" s="1"/>
  <c r="K23" i="9"/>
  <c r="P23" i="9" s="1"/>
  <c r="U13" i="9"/>
  <c r="S13" i="9"/>
  <c r="Q13" i="9"/>
  <c r="N13" i="9"/>
  <c r="K13" i="9"/>
  <c r="P13" i="9" s="1"/>
  <c r="U19" i="9"/>
  <c r="S19" i="9"/>
  <c r="Q19" i="9"/>
  <c r="N19" i="9"/>
  <c r="T19" i="9" s="1"/>
  <c r="K19" i="9"/>
  <c r="P19" i="9" s="1"/>
  <c r="U18" i="9"/>
  <c r="S18" i="9"/>
  <c r="Q18" i="9"/>
  <c r="N18" i="9"/>
  <c r="K18" i="9"/>
  <c r="P18" i="9" s="1"/>
  <c r="U15" i="9"/>
  <c r="S15" i="9"/>
  <c r="Q15" i="9"/>
  <c r="N15" i="9"/>
  <c r="T15" i="9" s="1"/>
  <c r="K15" i="9"/>
  <c r="P15" i="9" s="1"/>
  <c r="U16" i="9"/>
  <c r="S16" i="9"/>
  <c r="Q16" i="9"/>
  <c r="N16" i="9"/>
  <c r="K16" i="9"/>
  <c r="P16" i="9" s="1"/>
  <c r="U25" i="9"/>
  <c r="S25" i="9"/>
  <c r="Q25" i="9"/>
  <c r="N25" i="9"/>
  <c r="T25" i="9" s="1"/>
  <c r="K25" i="9"/>
  <c r="P25" i="9" s="1"/>
  <c r="R25" i="9" s="1"/>
  <c r="U11" i="9"/>
  <c r="S11" i="9"/>
  <c r="Q11" i="9"/>
  <c r="N11" i="9"/>
  <c r="K11" i="9"/>
  <c r="P11" i="9" s="1"/>
  <c r="U9" i="9"/>
  <c r="S9" i="9"/>
  <c r="Q9" i="9"/>
  <c r="N9" i="9"/>
  <c r="T9" i="9" s="1"/>
  <c r="K9" i="9"/>
  <c r="P9" i="9" s="1"/>
  <c r="U7" i="9"/>
  <c r="S7" i="9"/>
  <c r="Q7" i="9"/>
  <c r="N7" i="9"/>
  <c r="K7" i="9"/>
  <c r="P7" i="9" s="1"/>
  <c r="U4" i="9"/>
  <c r="S4" i="9"/>
  <c r="Q4" i="9"/>
  <c r="N4" i="9"/>
  <c r="T4" i="9" s="1"/>
  <c r="K4" i="9"/>
  <c r="P4" i="9" s="1"/>
  <c r="R10" i="9" l="1"/>
  <c r="V8" i="9"/>
  <c r="R7" i="9"/>
  <c r="V4" i="9"/>
  <c r="R16" i="9"/>
  <c r="R8" i="9"/>
  <c r="V10" i="9"/>
  <c r="R12" i="9"/>
  <c r="R5" i="9"/>
  <c r="R4" i="9"/>
  <c r="V19" i="9"/>
  <c r="R21" i="9"/>
  <c r="R14" i="9"/>
  <c r="R27" i="9"/>
  <c r="V27" i="9"/>
  <c r="V14" i="9"/>
  <c r="V12" i="9"/>
  <c r="V5" i="9"/>
  <c r="O5" i="9"/>
  <c r="O12" i="9"/>
  <c r="R20" i="9"/>
  <c r="O10" i="9"/>
  <c r="O17" i="9"/>
  <c r="O6" i="9"/>
  <c r="O8" i="9"/>
  <c r="O27" i="9"/>
  <c r="O14" i="9"/>
  <c r="R19" i="9"/>
  <c r="R18" i="9"/>
  <c r="V25" i="9"/>
  <c r="V23" i="9"/>
  <c r="R26" i="9"/>
  <c r="R22" i="9"/>
  <c r="V9" i="9"/>
  <c r="R15" i="9"/>
  <c r="R13" i="9"/>
  <c r="V26" i="9"/>
  <c r="V15" i="9"/>
  <c r="R9" i="9"/>
  <c r="R23" i="9"/>
  <c r="V20" i="9"/>
  <c r="R11" i="9"/>
  <c r="R24" i="9"/>
  <c r="O11" i="9"/>
  <c r="T11" i="9"/>
  <c r="V11" i="9" s="1"/>
  <c r="O18" i="9"/>
  <c r="T18" i="9"/>
  <c r="V18" i="9" s="1"/>
  <c r="O24" i="9"/>
  <c r="T24" i="9"/>
  <c r="V24" i="9" s="1"/>
  <c r="O22" i="9"/>
  <c r="T22" i="9"/>
  <c r="V22" i="9" s="1"/>
  <c r="O7" i="9"/>
  <c r="T7" i="9"/>
  <c r="V7" i="9" s="1"/>
  <c r="O16" i="9"/>
  <c r="T16" i="9"/>
  <c r="V16" i="9" s="1"/>
  <c r="O13" i="9"/>
  <c r="T13" i="9"/>
  <c r="V13" i="9" s="1"/>
  <c r="O21" i="9"/>
  <c r="T21" i="9"/>
  <c r="V21" i="9" s="1"/>
  <c r="O4" i="9"/>
  <c r="O9" i="9"/>
  <c r="O25" i="9"/>
  <c r="O15" i="9"/>
  <c r="O19" i="9"/>
  <c r="O23" i="9"/>
  <c r="O26" i="9"/>
  <c r="O20" i="9"/>
</calcChain>
</file>

<file path=xl/sharedStrings.xml><?xml version="1.0" encoding="utf-8"?>
<sst xmlns="http://schemas.openxmlformats.org/spreadsheetml/2006/main" count="76" uniqueCount="75">
  <si>
    <t>日本</t>
  </si>
  <si>
    <t>スウェーデン</t>
  </si>
  <si>
    <t>デンマーク</t>
  </si>
  <si>
    <t>イスラエル</t>
  </si>
  <si>
    <t>ο陽性
/100万</t>
  </si>
  <si>
    <t>ο死亡</t>
  </si>
  <si>
    <t>英国</t>
  </si>
  <si>
    <t>南アフリカ</t>
  </si>
  <si>
    <t>ナイジェリア</t>
  </si>
  <si>
    <t>韓国</t>
  </si>
  <si>
    <t>ガーナ</t>
  </si>
  <si>
    <t>国名</t>
  </si>
  <si>
    <t>UK</t>
  </si>
  <si>
    <t>オーストラリア</t>
  </si>
  <si>
    <t>フィンランド</t>
  </si>
  <si>
    <t>ノルウェー</t>
  </si>
  <si>
    <t>人口/
100万</t>
  </si>
  <si>
    <t>Australia</t>
  </si>
  <si>
    <t>Finland</t>
  </si>
  <si>
    <t>Norway</t>
  </si>
  <si>
    <t>ο前死亡
/100万</t>
  </si>
  <si>
    <t>2回
接種率</t>
  </si>
  <si>
    <t>合衆国</t>
  </si>
  <si>
    <t>カナダ</t>
  </si>
  <si>
    <t>イタリア</t>
  </si>
  <si>
    <t>ο発生日</t>
  </si>
  <si>
    <t>ο陽性</t>
  </si>
  <si>
    <t>ο死亡/
ο陽性</t>
  </si>
  <si>
    <t>全陽性
/100万</t>
  </si>
  <si>
    <t>ο前陽性</t>
  </si>
  <si>
    <t>ο前死亡</t>
  </si>
  <si>
    <t>ο陽性/
全陽性</t>
  </si>
  <si>
    <t>全死亡
/100万</t>
  </si>
  <si>
    <t>ο/全
死亡比</t>
  </si>
  <si>
    <t>NA</t>
  </si>
  <si>
    <t>追加
接種率
21/11/7</t>
  </si>
  <si>
    <t>ニュージーランド＊</t>
  </si>
  <si>
    <t>台湾</t>
  </si>
  <si>
    <t>接種率上昇</t>
  </si>
  <si>
    <t>インド</t>
  </si>
  <si>
    <t>パキスタン</t>
  </si>
  <si>
    <t>バングラデシュ</t>
  </si>
  <si>
    <t>アイスランド</t>
  </si>
  <si>
    <t>香港</t>
  </si>
  <si>
    <t>シンガポール</t>
  </si>
  <si>
    <t>インドネシア</t>
  </si>
  <si>
    <t>国名
（英語）</t>
  </si>
  <si>
    <t>マレーシア</t>
  </si>
  <si>
    <t>India</t>
  </si>
  <si>
    <t>Iceland</t>
  </si>
  <si>
    <t>Indonesia</t>
  </si>
  <si>
    <t>Malaysia</t>
  </si>
  <si>
    <t>Singapore</t>
  </si>
  <si>
    <t>Hong Kong</t>
  </si>
  <si>
    <t>Bangladesh</t>
  </si>
  <si>
    <t>Pakistan</t>
  </si>
  <si>
    <t>Nigeria</t>
  </si>
  <si>
    <t>Ghana</t>
  </si>
  <si>
    <t>South Africa</t>
  </si>
  <si>
    <t>Japan</t>
  </si>
  <si>
    <t>New Zealand</t>
  </si>
  <si>
    <t>South Korea</t>
  </si>
  <si>
    <t>Canada</t>
  </si>
  <si>
    <t>Denmark</t>
  </si>
  <si>
    <t>USA</t>
  </si>
  <si>
    <t>Israel</t>
  </si>
  <si>
    <t>Sweden</t>
  </si>
  <si>
    <t>Italy</t>
  </si>
  <si>
    <t>Taiwan</t>
  </si>
  <si>
    <t>*1．「ο」はオミクロンの意。「ο死亡」はオミクロン流行中の死亡数。データ取得日までの全期間通算死亡数から、流行の起点と定めたオミクロン第一例発生日前までの累積死亡数＝「ο前死亡」を差し引いたもの。　
*2．/100万は各国人口100万あたり。陽性は検査陽性者数（いわゆる感染者数）の意
*3．データ取得は2022/3/16。各個データはその直近日
*4．ニュージーランドにおけるオミクロン第一例は2021年12月15日だが、既にその前の遅発性デルタ（？）の段階11月5日からで死者の急激な増加が始まっているので、2021年11月4日を起点として陽性者数、死者数を算定した。</t>
  </si>
  <si>
    <t>全死亡
(最新値)</t>
  </si>
  <si>
    <t>全陽性
(最新値)</t>
  </si>
  <si>
    <t>ο死亡/100万</t>
  </si>
  <si>
    <t>追加
接種率
(最新値)</t>
  </si>
  <si>
    <t>worldometer/ourworld in dataから黄色いセルに最新値を入れればアップデートできるようになっています。
グレーの国々はそれぞれ「クセのある」データになっていますが、その「クセ」の意味は各自で考えてください。いい勉強になりますよ（＾＾；）。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</si>
</sst>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7" formatCode="0.0"/>
  </numFmts>
  <fonts count="5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2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ont="1" applyFill="1" applyBorder="1"/>
    <xf numFmtId="1" fontId="0" fillId="0" borderId="0" xfId="0" applyNumberFormat="1" applyFont="1" applyFill="1" applyBorder="1"/>
    <xf numFmtId="9" fontId="0" fillId="0" borderId="0" xfId="0" applyNumberFormat="1" applyFont="1" applyFill="1" applyBorder="1"/>
    <xf numFmtId="14" fontId="0" fillId="0" borderId="0" xfId="0" applyNumberFormat="1" applyFont="1" applyFill="1" applyBorder="1"/>
    <xf numFmtId="1" fontId="0" fillId="2" borderId="0" xfId="0" applyNumberFormat="1" applyFont="1" applyFill="1" applyBorder="1"/>
    <xf numFmtId="9" fontId="0" fillId="2" borderId="0" xfId="0" applyNumberFormat="1" applyFont="1" applyFill="1" applyBorder="1"/>
    <xf numFmtId="1" fontId="0" fillId="0" borderId="2" xfId="0" applyNumberFormat="1" applyFont="1" applyFill="1" applyBorder="1"/>
    <xf numFmtId="14" fontId="0" fillId="0" borderId="2" xfId="0" applyNumberFormat="1" applyFont="1" applyFill="1" applyBorder="1"/>
    <xf numFmtId="9" fontId="0" fillId="0" borderId="2" xfId="0" applyNumberFormat="1" applyFont="1" applyFill="1" applyBorder="1"/>
    <xf numFmtId="0" fontId="0" fillId="0" borderId="2" xfId="0" applyFont="1" applyFill="1" applyBorder="1"/>
    <xf numFmtId="0" fontId="0" fillId="0" borderId="0" xfId="0" applyFill="1"/>
    <xf numFmtId="0" fontId="0" fillId="0" borderId="0" xfId="0" applyFont="1" applyFill="1" applyBorder="1" applyAlignment="1">
      <alignment vertical="center"/>
    </xf>
    <xf numFmtId="10" fontId="0" fillId="0" borderId="0" xfId="0" applyNumberFormat="1" applyFont="1" applyFill="1" applyBorder="1"/>
    <xf numFmtId="1" fontId="2" fillId="0" borderId="0" xfId="0" applyNumberFormat="1" applyFont="1" applyFill="1" applyBorder="1"/>
    <xf numFmtId="164" fontId="0" fillId="0" borderId="0" xfId="0" applyNumberFormat="1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0" xfId="0" applyNumberFormat="1" applyFont="1" applyFill="1" applyBorder="1" applyAlignment="1">
      <alignment horizontal="right" vertical="center" wrapText="1"/>
    </xf>
    <xf numFmtId="9" fontId="0" fillId="0" borderId="3" xfId="0" applyNumberFormat="1" applyFont="1" applyFill="1" applyBorder="1" applyAlignment="1">
      <alignment horizontal="right" vertical="center" wrapText="1"/>
    </xf>
    <xf numFmtId="10" fontId="0" fillId="0" borderId="2" xfId="0" applyNumberFormat="1" applyFont="1" applyFill="1" applyBorder="1"/>
    <xf numFmtId="1" fontId="2" fillId="0" borderId="2" xfId="0" applyNumberFormat="1" applyFont="1" applyFill="1" applyBorder="1"/>
    <xf numFmtId="0" fontId="0" fillId="0" borderId="2" xfId="0" applyFont="1" applyFill="1" applyBorder="1" applyAlignment="1">
      <alignment vertical="center"/>
    </xf>
    <xf numFmtId="1" fontId="0" fillId="0" borderId="2" xfId="0" applyNumberFormat="1" applyFont="1" applyFill="1" applyBorder="1" applyAlignment="1">
      <alignment horizontal="right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right" vertical="center" wrapText="1"/>
    </xf>
    <xf numFmtId="164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0" fillId="3" borderId="2" xfId="0" applyFont="1" applyFill="1" applyBorder="1" applyAlignment="1">
      <alignment vertical="center"/>
    </xf>
    <xf numFmtId="9" fontId="0" fillId="3" borderId="2" xfId="0" applyNumberFormat="1" applyFont="1" applyFill="1" applyBorder="1"/>
    <xf numFmtId="9" fontId="0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67" fontId="2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right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0" fillId="0" borderId="0" xfId="0" applyNumberFormat="1" applyFont="1" applyFill="1" applyBorder="1" applyAlignment="1">
      <alignment horizontal="right"/>
    </xf>
    <xf numFmtId="164" fontId="0" fillId="0" borderId="2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1" fontId="4" fillId="0" borderId="0" xfId="0" applyNumberFormat="1" applyFont="1" applyFill="1" applyBorder="1"/>
    <xf numFmtId="14" fontId="4" fillId="0" borderId="0" xfId="0" applyNumberFormat="1" applyFont="1" applyFill="1" applyBorder="1"/>
    <xf numFmtId="9" fontId="4" fillId="0" borderId="0" xfId="0" applyNumberFormat="1" applyFont="1" applyFill="1" applyBorder="1"/>
    <xf numFmtId="164" fontId="4" fillId="0" borderId="0" xfId="0" applyNumberFormat="1" applyFont="1" applyFill="1" applyBorder="1"/>
    <xf numFmtId="9" fontId="4" fillId="0" borderId="0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vertical="center"/>
    </xf>
    <xf numFmtId="1" fontId="0" fillId="4" borderId="0" xfId="0" applyNumberFormat="1" applyFont="1" applyFill="1" applyBorder="1"/>
    <xf numFmtId="14" fontId="0" fillId="4" borderId="0" xfId="0" applyNumberFormat="1" applyFont="1" applyFill="1" applyBorder="1"/>
    <xf numFmtId="9" fontId="0" fillId="4" borderId="0" xfId="0" applyNumberFormat="1" applyFont="1" applyFill="1" applyBorder="1"/>
    <xf numFmtId="164" fontId="0" fillId="4" borderId="0" xfId="0" applyNumberFormat="1" applyFont="1" applyFill="1" applyBorder="1"/>
    <xf numFmtId="9" fontId="0" fillId="4" borderId="0" xfId="0" applyNumberFormat="1" applyFont="1" applyFill="1" applyBorder="1" applyAlignment="1">
      <alignment horizontal="right" vertical="center" wrapText="1"/>
    </xf>
    <xf numFmtId="10" fontId="0" fillId="4" borderId="0" xfId="0" applyNumberFormat="1" applyFont="1" applyFill="1" applyBorder="1"/>
    <xf numFmtId="1" fontId="2" fillId="4" borderId="0" xfId="0" applyNumberFormat="1" applyFont="1" applyFill="1" applyBorder="1"/>
    <xf numFmtId="164" fontId="0" fillId="4" borderId="0" xfId="0" applyNumberFormat="1" applyFont="1" applyFill="1" applyBorder="1" applyAlignment="1">
      <alignment horizontal="right" vertical="top"/>
    </xf>
    <xf numFmtId="0" fontId="0" fillId="2" borderId="1" xfId="0" applyFont="1" applyFill="1" applyBorder="1" applyAlignment="1">
      <alignment horizontal="center" vertical="center" wrapText="1"/>
    </xf>
    <xf numFmtId="164" fontId="0" fillId="2" borderId="0" xfId="0" applyNumberFormat="1" applyFont="1" applyFill="1" applyBorder="1"/>
    <xf numFmtId="9" fontId="0" fillId="2" borderId="0" xfId="0" applyNumberFormat="1" applyFont="1" applyFill="1" applyBorder="1" applyAlignment="1">
      <alignment horizontal="right" vertical="center" wrapText="1"/>
    </xf>
    <xf numFmtId="9" fontId="4" fillId="2" borderId="0" xfId="0" applyNumberFormat="1" applyFont="1" applyFill="1" applyBorder="1"/>
    <xf numFmtId="9" fontId="0" fillId="2" borderId="2" xfId="0" applyNumberFormat="1" applyFont="1" applyFill="1" applyBorder="1"/>
    <xf numFmtId="0" fontId="0" fillId="2" borderId="0" xfId="0" applyFont="1" applyFill="1" applyBorder="1" applyAlignment="1">
      <alignment horizontal="right" vertical="center" wrapText="1"/>
    </xf>
    <xf numFmtId="1" fontId="4" fillId="2" borderId="0" xfId="0" applyNumberFormat="1" applyFont="1" applyFill="1" applyBorder="1"/>
    <xf numFmtId="1" fontId="0" fillId="2" borderId="2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1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1" fontId="1" fillId="0" borderId="0" xfId="0" applyNumberFormat="1" applyFont="1" applyFill="1" applyBorder="1"/>
    <xf numFmtId="9" fontId="1" fillId="0" borderId="0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workbookViewId="0">
      <selection sqref="A1:V1"/>
    </sheetView>
  </sheetViews>
  <sheetFormatPr defaultRowHeight="15"/>
  <cols>
    <col min="1" max="1" width="22.7109375" style="11" customWidth="1"/>
    <col min="2" max="2" width="12.5703125" style="11" customWidth="1"/>
    <col min="3" max="3" width="9.140625" style="11" customWidth="1"/>
    <col min="4" max="4" width="10.7109375" style="11" customWidth="1"/>
    <col min="5" max="6" width="9.140625" style="11" customWidth="1"/>
    <col min="7" max="7" width="9.42578125" style="11" customWidth="1"/>
    <col min="8" max="8" width="9.140625" style="11" customWidth="1"/>
    <col min="9" max="9" width="10.28515625" style="11" customWidth="1"/>
    <col min="10" max="11" width="10.85546875" style="11" customWidth="1"/>
    <col min="12" max="12" width="9.28515625" style="11" customWidth="1"/>
    <col min="13" max="19" width="9.140625" style="11" customWidth="1"/>
    <col min="20" max="20" width="8.140625" style="11" customWidth="1"/>
    <col min="21" max="22" width="9.140625" style="11" customWidth="1"/>
    <col min="23" max="16384" width="9.140625" style="11"/>
  </cols>
  <sheetData>
    <row r="1" spans="1:25" ht="35.25" customHeight="1" thickBot="1">
      <c r="A1" s="75" t="s">
        <v>74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5" ht="45">
      <c r="A2" s="16" t="s">
        <v>11</v>
      </c>
      <c r="B2" s="17" t="s">
        <v>46</v>
      </c>
      <c r="C2" s="17" t="s">
        <v>16</v>
      </c>
      <c r="D2" s="17" t="s">
        <v>25</v>
      </c>
      <c r="E2" s="17" t="s">
        <v>21</v>
      </c>
      <c r="F2" s="17" t="s">
        <v>35</v>
      </c>
      <c r="G2" s="62" t="s">
        <v>73</v>
      </c>
      <c r="H2" s="17" t="s">
        <v>38</v>
      </c>
      <c r="I2" s="62" t="s">
        <v>71</v>
      </c>
      <c r="J2" s="17" t="s">
        <v>29</v>
      </c>
      <c r="K2" s="18" t="s">
        <v>26</v>
      </c>
      <c r="L2" s="70" t="s">
        <v>70</v>
      </c>
      <c r="M2" s="18" t="s">
        <v>30</v>
      </c>
      <c r="N2" s="18" t="s">
        <v>5</v>
      </c>
      <c r="O2" s="17" t="s">
        <v>27</v>
      </c>
      <c r="P2" s="18" t="s">
        <v>4</v>
      </c>
      <c r="Q2" s="17" t="s">
        <v>28</v>
      </c>
      <c r="R2" s="18" t="s">
        <v>31</v>
      </c>
      <c r="S2" s="18" t="s">
        <v>20</v>
      </c>
      <c r="T2" s="18" t="s">
        <v>72</v>
      </c>
      <c r="U2" s="34" t="s">
        <v>32</v>
      </c>
      <c r="V2" s="34" t="s">
        <v>33</v>
      </c>
    </row>
    <row r="3" spans="1:25">
      <c r="A3" s="52" t="s">
        <v>37</v>
      </c>
      <c r="B3" s="53" t="s">
        <v>68</v>
      </c>
      <c r="C3" s="54">
        <v>23.89</v>
      </c>
      <c r="D3" s="55">
        <v>44541</v>
      </c>
      <c r="E3" s="56">
        <v>0.76</v>
      </c>
      <c r="F3" s="57">
        <v>0</v>
      </c>
      <c r="G3" s="63">
        <v>0.46700000000000003</v>
      </c>
      <c r="H3" s="58">
        <f t="shared" ref="H3:H21" si="0">G3-F3</f>
        <v>0.46700000000000003</v>
      </c>
      <c r="I3" s="5">
        <v>21363</v>
      </c>
      <c r="J3" s="54">
        <v>16731</v>
      </c>
      <c r="K3" s="54">
        <f t="shared" ref="K3:K27" si="1">I3-J3</f>
        <v>4632</v>
      </c>
      <c r="L3" s="5">
        <v>853</v>
      </c>
      <c r="M3" s="54">
        <v>848</v>
      </c>
      <c r="N3" s="54">
        <f t="shared" ref="N3:N27" si="2">L3-M3</f>
        <v>5</v>
      </c>
      <c r="O3" s="59">
        <f t="shared" ref="O3:O27" si="3">N3/K3</f>
        <v>1.079447322970639E-3</v>
      </c>
      <c r="P3" s="54">
        <f t="shared" ref="P3:P27" si="4">K3/C3</f>
        <v>193.88865634156551</v>
      </c>
      <c r="Q3" s="54">
        <f t="shared" ref="Q3:Q27" si="5">I3/C3</f>
        <v>894.22352448723314</v>
      </c>
      <c r="R3" s="56">
        <f t="shared" ref="R3:R27" si="6">P3/Q3</f>
        <v>0.21682347984833591</v>
      </c>
      <c r="S3" s="54">
        <f t="shared" ref="S3:S27" si="7">M3/C3</f>
        <v>35.496023440770195</v>
      </c>
      <c r="T3" s="60">
        <f t="shared" ref="T3:T27" si="8">N3/C3</f>
        <v>0.2092925910422771</v>
      </c>
      <c r="U3" s="72">
        <f t="shared" ref="U3:U27" si="9">L3/C3</f>
        <v>35.705316031812472</v>
      </c>
      <c r="V3" s="73">
        <f t="shared" ref="V3:V27" si="10">T3/U3</f>
        <v>5.8616647127784291E-3</v>
      </c>
    </row>
    <row r="4" spans="1:25">
      <c r="A4" s="1" t="s">
        <v>8</v>
      </c>
      <c r="B4" s="12" t="s">
        <v>56</v>
      </c>
      <c r="C4" s="2">
        <v>206.14</v>
      </c>
      <c r="D4" s="4">
        <v>44531</v>
      </c>
      <c r="E4" s="3">
        <v>4.2000000000000003E-2</v>
      </c>
      <c r="F4" s="15">
        <v>0</v>
      </c>
      <c r="G4" s="6">
        <v>0</v>
      </c>
      <c r="H4" s="19">
        <f t="shared" si="0"/>
        <v>0</v>
      </c>
      <c r="I4" s="5">
        <v>255001</v>
      </c>
      <c r="J4" s="2">
        <v>214070</v>
      </c>
      <c r="K4" s="2">
        <f t="shared" si="1"/>
        <v>40931</v>
      </c>
      <c r="L4" s="5">
        <v>3142</v>
      </c>
      <c r="M4" s="2">
        <v>2977</v>
      </c>
      <c r="N4" s="2">
        <f t="shared" si="2"/>
        <v>165</v>
      </c>
      <c r="O4" s="13">
        <f t="shared" si="3"/>
        <v>4.0311744154797099E-3</v>
      </c>
      <c r="P4" s="2">
        <f t="shared" si="4"/>
        <v>198.55923159018144</v>
      </c>
      <c r="Q4" s="2">
        <f t="shared" si="5"/>
        <v>1237.0282332395461</v>
      </c>
      <c r="R4" s="3">
        <f t="shared" si="6"/>
        <v>0.16051309602707439</v>
      </c>
      <c r="S4" s="2">
        <f t="shared" si="7"/>
        <v>14.441641602794219</v>
      </c>
      <c r="T4" s="36">
        <f t="shared" si="8"/>
        <v>0.80042689434365</v>
      </c>
      <c r="U4" s="2">
        <f t="shared" si="9"/>
        <v>15.242068497137868</v>
      </c>
      <c r="V4" s="3">
        <f t="shared" si="10"/>
        <v>5.2514322087842139E-2</v>
      </c>
    </row>
    <row r="5" spans="1:25">
      <c r="A5" s="12" t="s">
        <v>40</v>
      </c>
      <c r="B5" s="12" t="s">
        <v>55</v>
      </c>
      <c r="C5" s="37">
        <v>228.17</v>
      </c>
      <c r="D5" s="38">
        <v>44543</v>
      </c>
      <c r="E5" s="19">
        <v>0.45</v>
      </c>
      <c r="F5" s="39">
        <v>0</v>
      </c>
      <c r="G5" s="64">
        <v>2.1999999999999999E-2</v>
      </c>
      <c r="H5" s="19">
        <f t="shared" si="0"/>
        <v>2.1999999999999999E-2</v>
      </c>
      <c r="I5" s="67">
        <v>1519627</v>
      </c>
      <c r="J5" s="40">
        <v>1289293</v>
      </c>
      <c r="K5" s="41">
        <f t="shared" si="1"/>
        <v>230334</v>
      </c>
      <c r="L5" s="71">
        <v>30313</v>
      </c>
      <c r="M5" s="41">
        <v>28836</v>
      </c>
      <c r="N5" s="41">
        <f t="shared" si="2"/>
        <v>1477</v>
      </c>
      <c r="O5" s="13">
        <f t="shared" si="3"/>
        <v>6.4124271709777971E-3</v>
      </c>
      <c r="P5" s="2">
        <f t="shared" si="4"/>
        <v>1009.4841565499408</v>
      </c>
      <c r="Q5" s="2">
        <f t="shared" si="5"/>
        <v>6660.064863917255</v>
      </c>
      <c r="R5" s="3">
        <f t="shared" si="6"/>
        <v>0.15157272146388553</v>
      </c>
      <c r="S5" s="2">
        <f t="shared" si="7"/>
        <v>126.37945391593988</v>
      </c>
      <c r="T5" s="14">
        <f t="shared" si="8"/>
        <v>6.4732436341324453</v>
      </c>
      <c r="U5" s="2">
        <f t="shared" si="9"/>
        <v>132.85269755007232</v>
      </c>
      <c r="V5" s="3">
        <f t="shared" si="10"/>
        <v>4.8724969485039418E-2</v>
      </c>
    </row>
    <row r="6" spans="1:25">
      <c r="A6" s="12" t="s">
        <v>41</v>
      </c>
      <c r="B6" s="12" t="s">
        <v>54</v>
      </c>
      <c r="C6" s="37">
        <v>167.48</v>
      </c>
      <c r="D6" s="38">
        <v>44541</v>
      </c>
      <c r="E6" s="19">
        <v>0.54</v>
      </c>
      <c r="F6" s="39">
        <v>0</v>
      </c>
      <c r="G6" s="64">
        <v>0.03</v>
      </c>
      <c r="H6" s="19">
        <f t="shared" si="0"/>
        <v>0.03</v>
      </c>
      <c r="I6" s="67">
        <v>1949942</v>
      </c>
      <c r="J6" s="40">
        <v>1578996</v>
      </c>
      <c r="K6" s="41">
        <f t="shared" si="1"/>
        <v>370946</v>
      </c>
      <c r="L6" s="71">
        <v>29112</v>
      </c>
      <c r="M6" s="41">
        <v>28017</v>
      </c>
      <c r="N6" s="2">
        <f t="shared" si="2"/>
        <v>1095</v>
      </c>
      <c r="O6" s="13">
        <f t="shared" si="3"/>
        <v>2.9519121381548796E-3</v>
      </c>
      <c r="P6" s="2">
        <f t="shared" si="4"/>
        <v>2214.8674468593267</v>
      </c>
      <c r="Q6" s="2">
        <f t="shared" si="5"/>
        <v>11642.834965369</v>
      </c>
      <c r="R6" s="3">
        <f t="shared" si="6"/>
        <v>0.19023437620195882</v>
      </c>
      <c r="S6" s="2">
        <f t="shared" si="7"/>
        <v>167.28564604728925</v>
      </c>
      <c r="T6" s="14">
        <f t="shared" si="8"/>
        <v>6.5380941007881539</v>
      </c>
      <c r="U6" s="2">
        <f t="shared" si="9"/>
        <v>173.82374014807741</v>
      </c>
      <c r="V6" s="3">
        <f t="shared" si="10"/>
        <v>3.7613355317394882E-2</v>
      </c>
      <c r="Y6" s="33"/>
    </row>
    <row r="7" spans="1:25">
      <c r="A7" s="1" t="s">
        <v>10</v>
      </c>
      <c r="B7" s="12" t="s">
        <v>57</v>
      </c>
      <c r="C7" s="2">
        <v>31.073</v>
      </c>
      <c r="D7" s="4">
        <v>44531</v>
      </c>
      <c r="E7" s="3">
        <v>9.9000000000000005E-2</v>
      </c>
      <c r="F7" s="15">
        <v>0</v>
      </c>
      <c r="G7" s="6">
        <v>0</v>
      </c>
      <c r="H7" s="19">
        <f t="shared" si="0"/>
        <v>0</v>
      </c>
      <c r="I7" s="5">
        <v>160761</v>
      </c>
      <c r="J7" s="2">
        <v>13920</v>
      </c>
      <c r="K7" s="2">
        <f t="shared" si="1"/>
        <v>146841</v>
      </c>
      <c r="L7" s="5">
        <v>1445</v>
      </c>
      <c r="M7" s="2">
        <v>1209</v>
      </c>
      <c r="N7" s="2">
        <f t="shared" si="2"/>
        <v>236</v>
      </c>
      <c r="O7" s="13">
        <f t="shared" si="3"/>
        <v>1.6071805558393092E-3</v>
      </c>
      <c r="P7" s="2">
        <f t="shared" si="4"/>
        <v>4725.6782415601965</v>
      </c>
      <c r="Q7" s="2">
        <f t="shared" si="5"/>
        <v>5173.6555852347701</v>
      </c>
      <c r="R7" s="3">
        <f t="shared" si="6"/>
        <v>0.91341183495997147</v>
      </c>
      <c r="S7" s="2">
        <f t="shared" si="7"/>
        <v>38.90837704759759</v>
      </c>
      <c r="T7" s="14">
        <f t="shared" si="8"/>
        <v>7.5950181829884462</v>
      </c>
      <c r="U7" s="2">
        <f t="shared" si="9"/>
        <v>46.503395230586037</v>
      </c>
      <c r="V7" s="3">
        <f t="shared" si="10"/>
        <v>0.16332179930795848</v>
      </c>
    </row>
    <row r="8" spans="1:25">
      <c r="A8" s="12" t="s">
        <v>45</v>
      </c>
      <c r="B8" s="12" t="s">
        <v>50</v>
      </c>
      <c r="C8" s="37">
        <v>278</v>
      </c>
      <c r="D8" s="38">
        <v>44557</v>
      </c>
      <c r="E8" s="19">
        <v>0.55000000000000004</v>
      </c>
      <c r="F8" s="39">
        <v>0</v>
      </c>
      <c r="G8" s="64">
        <v>5.2999999999999999E-2</v>
      </c>
      <c r="H8" s="19">
        <f t="shared" si="0"/>
        <v>5.2999999999999999E-2</v>
      </c>
      <c r="I8" s="67">
        <v>5914532</v>
      </c>
      <c r="J8" s="40">
        <v>4261879</v>
      </c>
      <c r="K8" s="2">
        <f t="shared" si="1"/>
        <v>1652653</v>
      </c>
      <c r="L8" s="71">
        <v>152745</v>
      </c>
      <c r="M8" s="41">
        <v>144063</v>
      </c>
      <c r="N8" s="2">
        <f t="shared" si="2"/>
        <v>8682</v>
      </c>
      <c r="O8" s="13">
        <f t="shared" si="3"/>
        <v>5.25337139738348E-3</v>
      </c>
      <c r="P8" s="2">
        <f t="shared" si="4"/>
        <v>5944.794964028777</v>
      </c>
      <c r="Q8" s="2">
        <f t="shared" si="5"/>
        <v>21275.294964028777</v>
      </c>
      <c r="R8" s="3">
        <f t="shared" si="6"/>
        <v>0.27942244627301027</v>
      </c>
      <c r="S8" s="2">
        <f t="shared" si="7"/>
        <v>518.21223021582739</v>
      </c>
      <c r="T8" s="14">
        <f t="shared" si="8"/>
        <v>31.230215827338128</v>
      </c>
      <c r="U8" s="2">
        <f t="shared" si="9"/>
        <v>549.44244604316543</v>
      </c>
      <c r="V8" s="3">
        <f t="shared" si="10"/>
        <v>5.6839831091034076E-2</v>
      </c>
    </row>
    <row r="9" spans="1:25" ht="18.75" customHeight="1">
      <c r="A9" s="52" t="s">
        <v>7</v>
      </c>
      <c r="B9" s="53" t="s">
        <v>58</v>
      </c>
      <c r="C9" s="54">
        <v>59.308999999999997</v>
      </c>
      <c r="D9" s="55">
        <v>44514</v>
      </c>
      <c r="E9" s="56">
        <v>0.28999999999999998</v>
      </c>
      <c r="F9" s="57">
        <v>0</v>
      </c>
      <c r="G9" s="6">
        <v>2.7E-2</v>
      </c>
      <c r="H9" s="58">
        <f t="shared" si="0"/>
        <v>2.7E-2</v>
      </c>
      <c r="I9" s="5">
        <v>3696823</v>
      </c>
      <c r="J9" s="54">
        <v>2943631</v>
      </c>
      <c r="K9" s="54">
        <f t="shared" si="1"/>
        <v>753192</v>
      </c>
      <c r="L9" s="5">
        <v>99727</v>
      </c>
      <c r="M9" s="54">
        <v>89983</v>
      </c>
      <c r="N9" s="54">
        <f t="shared" si="2"/>
        <v>9744</v>
      </c>
      <c r="O9" s="59">
        <f t="shared" si="3"/>
        <v>1.2936940381735335E-2</v>
      </c>
      <c r="P9" s="54">
        <f t="shared" si="4"/>
        <v>12699.455394628134</v>
      </c>
      <c r="Q9" s="54">
        <f t="shared" si="5"/>
        <v>62331.568564636058</v>
      </c>
      <c r="R9" s="56">
        <f t="shared" si="6"/>
        <v>0.20374034677884226</v>
      </c>
      <c r="S9" s="54">
        <f t="shared" si="7"/>
        <v>1517.1896339510024</v>
      </c>
      <c r="T9" s="60">
        <f t="shared" si="8"/>
        <v>164.29209732081137</v>
      </c>
      <c r="U9" s="2">
        <f t="shared" si="9"/>
        <v>1681.4817312718137</v>
      </c>
      <c r="V9" s="3">
        <f t="shared" si="10"/>
        <v>9.7706739398558076E-2</v>
      </c>
    </row>
    <row r="10" spans="1:25">
      <c r="A10" s="12" t="s">
        <v>39</v>
      </c>
      <c r="B10" s="12" t="s">
        <v>48</v>
      </c>
      <c r="C10" s="37">
        <v>1403.05</v>
      </c>
      <c r="D10" s="38">
        <v>44532</v>
      </c>
      <c r="E10" s="19">
        <v>0.57999999999999996</v>
      </c>
      <c r="F10" s="39">
        <v>0</v>
      </c>
      <c r="G10" s="64">
        <v>1.4E-2</v>
      </c>
      <c r="H10" s="19">
        <f t="shared" si="0"/>
        <v>1.4E-2</v>
      </c>
      <c r="I10" s="67">
        <v>42998646</v>
      </c>
      <c r="J10" s="40">
        <v>34615757</v>
      </c>
      <c r="K10" s="2">
        <f t="shared" si="1"/>
        <v>8382889</v>
      </c>
      <c r="L10" s="71">
        <v>516103</v>
      </c>
      <c r="M10" s="41">
        <v>472114</v>
      </c>
      <c r="N10" s="2">
        <f t="shared" si="2"/>
        <v>43989</v>
      </c>
      <c r="O10" s="13">
        <f t="shared" si="3"/>
        <v>5.2474749456899641E-3</v>
      </c>
      <c r="P10" s="2">
        <f t="shared" si="4"/>
        <v>5974.7614126367562</v>
      </c>
      <c r="Q10" s="2">
        <f t="shared" si="5"/>
        <v>30646.552866968392</v>
      </c>
      <c r="R10" s="3">
        <f t="shared" si="6"/>
        <v>0.19495704585674628</v>
      </c>
      <c r="S10" s="2">
        <f t="shared" si="7"/>
        <v>336.49121556608816</v>
      </c>
      <c r="T10" s="14">
        <f t="shared" si="8"/>
        <v>31.352410819286554</v>
      </c>
      <c r="U10" s="2">
        <f t="shared" si="9"/>
        <v>367.84362638537471</v>
      </c>
      <c r="V10" s="3">
        <f t="shared" si="10"/>
        <v>8.5232986438753502E-2</v>
      </c>
    </row>
    <row r="11" spans="1:25">
      <c r="A11" s="44" t="s">
        <v>0</v>
      </c>
      <c r="B11" s="45" t="s">
        <v>59</v>
      </c>
      <c r="C11" s="46">
        <v>126.476</v>
      </c>
      <c r="D11" s="47">
        <v>44530</v>
      </c>
      <c r="E11" s="48">
        <v>0.79</v>
      </c>
      <c r="F11" s="49">
        <v>0</v>
      </c>
      <c r="G11" s="65">
        <v>0.311</v>
      </c>
      <c r="H11" s="50">
        <f t="shared" si="0"/>
        <v>0.311</v>
      </c>
      <c r="I11" s="68">
        <v>5772396</v>
      </c>
      <c r="J11" s="46">
        <v>1727221</v>
      </c>
      <c r="K11" s="46">
        <f t="shared" si="1"/>
        <v>4045175</v>
      </c>
      <c r="L11" s="68">
        <v>26154</v>
      </c>
      <c r="M11" s="46">
        <v>18359</v>
      </c>
      <c r="N11" s="46">
        <f t="shared" si="2"/>
        <v>7795</v>
      </c>
      <c r="O11" s="51">
        <f t="shared" si="3"/>
        <v>1.9269870895573121E-3</v>
      </c>
      <c r="P11" s="46">
        <f t="shared" si="4"/>
        <v>31983.7360447832</v>
      </c>
      <c r="Q11" s="46">
        <f t="shared" si="5"/>
        <v>45640.247952180653</v>
      </c>
      <c r="R11" s="48">
        <f t="shared" si="6"/>
        <v>0.70077919117122245</v>
      </c>
      <c r="S11" s="46">
        <f t="shared" si="7"/>
        <v>145.15797463550396</v>
      </c>
      <c r="T11" s="46">
        <f t="shared" si="8"/>
        <v>61.632246434106079</v>
      </c>
      <c r="U11" s="76">
        <f t="shared" si="9"/>
        <v>206.79022106961006</v>
      </c>
      <c r="V11" s="77">
        <f t="shared" si="10"/>
        <v>0.29804236445667964</v>
      </c>
    </row>
    <row r="12" spans="1:25" hidden="1">
      <c r="A12" s="12" t="s">
        <v>47</v>
      </c>
      <c r="B12" s="12" t="s">
        <v>51</v>
      </c>
      <c r="C12" s="37">
        <v>33.07</v>
      </c>
      <c r="D12" s="38">
        <v>44533</v>
      </c>
      <c r="E12" s="19">
        <v>0.79</v>
      </c>
      <c r="F12" s="39">
        <v>4.1000000000000002E-2</v>
      </c>
      <c r="G12" s="64">
        <v>0.46700000000000003</v>
      </c>
      <c r="H12" s="19">
        <f t="shared" si="0"/>
        <v>0.42600000000000005</v>
      </c>
      <c r="I12" s="67">
        <v>3872135</v>
      </c>
      <c r="J12" s="40">
        <v>2649578</v>
      </c>
      <c r="K12" s="2">
        <f t="shared" si="1"/>
        <v>1222557</v>
      </c>
      <c r="L12" s="71">
        <v>33994</v>
      </c>
      <c r="M12" s="41">
        <v>30538</v>
      </c>
      <c r="N12" s="2">
        <f t="shared" si="2"/>
        <v>3456</v>
      </c>
      <c r="O12" s="13">
        <f t="shared" si="3"/>
        <v>2.8268620604192688E-3</v>
      </c>
      <c r="P12" s="2">
        <f t="shared" si="4"/>
        <v>36968.763229513155</v>
      </c>
      <c r="Q12" s="2">
        <f t="shared" si="5"/>
        <v>117089.05352283036</v>
      </c>
      <c r="R12" s="3">
        <f t="shared" si="6"/>
        <v>0.31573201864087902</v>
      </c>
      <c r="S12" s="2">
        <f t="shared" si="7"/>
        <v>923.43513758693678</v>
      </c>
      <c r="T12" s="14">
        <f t="shared" si="8"/>
        <v>104.50559419413365</v>
      </c>
      <c r="U12" s="2">
        <f t="shared" si="9"/>
        <v>1027.9407317810706</v>
      </c>
      <c r="V12" s="3">
        <f t="shared" si="10"/>
        <v>0.10166499970583043</v>
      </c>
    </row>
    <row r="13" spans="1:25">
      <c r="A13" s="1" t="s">
        <v>15</v>
      </c>
      <c r="B13" s="1" t="s">
        <v>19</v>
      </c>
      <c r="C13" s="2">
        <v>5.4210000000000003</v>
      </c>
      <c r="D13" s="4">
        <v>44531</v>
      </c>
      <c r="E13" s="3">
        <v>0.73</v>
      </c>
      <c r="F13" s="15">
        <v>2.8000000000000001E-2</v>
      </c>
      <c r="G13" s="6">
        <v>0.53</v>
      </c>
      <c r="H13" s="19">
        <f t="shared" si="0"/>
        <v>0.502</v>
      </c>
      <c r="I13" s="5">
        <v>1363406</v>
      </c>
      <c r="J13" s="2">
        <v>271623</v>
      </c>
      <c r="K13" s="2">
        <f t="shared" si="1"/>
        <v>1091783</v>
      </c>
      <c r="L13" s="5">
        <v>1753</v>
      </c>
      <c r="M13" s="2">
        <v>1093</v>
      </c>
      <c r="N13" s="2">
        <f t="shared" si="2"/>
        <v>660</v>
      </c>
      <c r="O13" s="13">
        <f t="shared" si="3"/>
        <v>6.0451573252193885E-4</v>
      </c>
      <c r="P13" s="2">
        <f t="shared" si="4"/>
        <v>201398.81940601364</v>
      </c>
      <c r="Q13" s="2">
        <f t="shared" si="5"/>
        <v>251504.51946135398</v>
      </c>
      <c r="R13" s="3">
        <f t="shared" si="6"/>
        <v>0.80077614445000245</v>
      </c>
      <c r="S13" s="2">
        <f t="shared" si="7"/>
        <v>201.6233167312304</v>
      </c>
      <c r="T13" s="14">
        <f t="shared" si="8"/>
        <v>121.74875484228002</v>
      </c>
      <c r="U13" s="2">
        <f t="shared" si="9"/>
        <v>323.37207157351042</v>
      </c>
      <c r="V13" s="3">
        <f t="shared" si="10"/>
        <v>0.37649743297204791</v>
      </c>
    </row>
    <row r="14" spans="1:25">
      <c r="A14" s="12" t="s">
        <v>42</v>
      </c>
      <c r="B14" s="12" t="s">
        <v>49</v>
      </c>
      <c r="C14" s="2">
        <v>0.34499999999999997</v>
      </c>
      <c r="D14" s="38">
        <v>44532</v>
      </c>
      <c r="E14" s="19">
        <v>0.79</v>
      </c>
      <c r="F14" s="39">
        <v>0.26800000000000002</v>
      </c>
      <c r="G14" s="64">
        <v>0.67700000000000005</v>
      </c>
      <c r="H14" s="19">
        <f t="shared" si="0"/>
        <v>0.40900000000000003</v>
      </c>
      <c r="I14" s="67">
        <v>162938</v>
      </c>
      <c r="J14" s="40">
        <v>18198</v>
      </c>
      <c r="K14" s="2">
        <f t="shared" si="1"/>
        <v>144740</v>
      </c>
      <c r="L14" s="71">
        <v>81</v>
      </c>
      <c r="M14" s="41">
        <v>35</v>
      </c>
      <c r="N14" s="2">
        <f t="shared" si="2"/>
        <v>46</v>
      </c>
      <c r="O14" s="13">
        <f t="shared" si="3"/>
        <v>3.1781124775459444E-4</v>
      </c>
      <c r="P14" s="2">
        <f t="shared" si="4"/>
        <v>419536.23188405798</v>
      </c>
      <c r="Q14" s="2">
        <f t="shared" si="5"/>
        <v>472284.05797101452</v>
      </c>
      <c r="R14" s="3">
        <f t="shared" si="6"/>
        <v>0.88831334618075586</v>
      </c>
      <c r="S14" s="2">
        <f t="shared" si="7"/>
        <v>101.44927536231884</v>
      </c>
      <c r="T14" s="14">
        <f t="shared" si="8"/>
        <v>133.33333333333334</v>
      </c>
      <c r="U14" s="2">
        <f t="shared" si="9"/>
        <v>234.78260869565219</v>
      </c>
      <c r="V14" s="3">
        <f t="shared" si="10"/>
        <v>0.5679012345679012</v>
      </c>
    </row>
    <row r="15" spans="1:25">
      <c r="A15" s="1" t="s">
        <v>9</v>
      </c>
      <c r="B15" s="1" t="s">
        <v>61</v>
      </c>
      <c r="C15" s="2">
        <v>51.268999999999998</v>
      </c>
      <c r="D15" s="4">
        <v>44531</v>
      </c>
      <c r="E15" s="3">
        <v>0.86</v>
      </c>
      <c r="F15" s="15">
        <v>7.0000000000000001E-3</v>
      </c>
      <c r="G15" s="6">
        <v>0.626</v>
      </c>
      <c r="H15" s="19">
        <f t="shared" si="0"/>
        <v>0.61899999999999999</v>
      </c>
      <c r="I15" s="5">
        <v>7228550</v>
      </c>
      <c r="J15" s="2">
        <v>452350</v>
      </c>
      <c r="K15" s="2">
        <f t="shared" si="1"/>
        <v>6776200</v>
      </c>
      <c r="L15" s="5">
        <v>10888</v>
      </c>
      <c r="M15" s="2">
        <v>3658</v>
      </c>
      <c r="N15" s="2">
        <f t="shared" si="2"/>
        <v>7230</v>
      </c>
      <c r="O15" s="13">
        <f t="shared" si="3"/>
        <v>1.0669696880257372E-3</v>
      </c>
      <c r="P15" s="2">
        <f t="shared" si="4"/>
        <v>132169.53714720396</v>
      </c>
      <c r="Q15" s="2">
        <f t="shared" si="5"/>
        <v>140992.60761863895</v>
      </c>
      <c r="R15" s="3">
        <f t="shared" si="6"/>
        <v>0.93742175125025062</v>
      </c>
      <c r="S15" s="2">
        <f t="shared" si="7"/>
        <v>71.349158360802832</v>
      </c>
      <c r="T15" s="14">
        <f t="shared" si="8"/>
        <v>141.02088981645829</v>
      </c>
      <c r="U15" s="2">
        <f t="shared" si="9"/>
        <v>212.37004817726111</v>
      </c>
      <c r="V15" s="3">
        <f t="shared" si="10"/>
        <v>0.66403379867744305</v>
      </c>
    </row>
    <row r="16" spans="1:25">
      <c r="A16" s="1" t="s">
        <v>13</v>
      </c>
      <c r="B16" s="1" t="s">
        <v>17</v>
      </c>
      <c r="C16" s="2">
        <v>25.5</v>
      </c>
      <c r="D16" s="4">
        <v>44527</v>
      </c>
      <c r="E16" s="3">
        <v>0.79</v>
      </c>
      <c r="F16" s="15">
        <v>7.0000000000000001E-3</v>
      </c>
      <c r="G16" s="6">
        <v>0.47399999999999998</v>
      </c>
      <c r="H16" s="19">
        <f t="shared" si="0"/>
        <v>0.46699999999999997</v>
      </c>
      <c r="I16" s="5">
        <v>3656931</v>
      </c>
      <c r="J16" s="2">
        <v>206748</v>
      </c>
      <c r="K16" s="2">
        <f t="shared" si="1"/>
        <v>3450183</v>
      </c>
      <c r="L16" s="5">
        <v>5616</v>
      </c>
      <c r="M16" s="2">
        <v>1990</v>
      </c>
      <c r="N16" s="2">
        <f t="shared" si="2"/>
        <v>3626</v>
      </c>
      <c r="O16" s="13">
        <f t="shared" si="3"/>
        <v>1.0509587462462135E-3</v>
      </c>
      <c r="P16" s="2">
        <f t="shared" si="4"/>
        <v>135301.29411764705</v>
      </c>
      <c r="Q16" s="2">
        <f t="shared" si="5"/>
        <v>143409.0588235294</v>
      </c>
      <c r="R16" s="3">
        <f t="shared" si="6"/>
        <v>0.94346406864116383</v>
      </c>
      <c r="S16" s="2">
        <f t="shared" si="7"/>
        <v>78.039215686274517</v>
      </c>
      <c r="T16" s="14">
        <f t="shared" si="8"/>
        <v>142.19607843137254</v>
      </c>
      <c r="U16" s="2">
        <f t="shared" si="9"/>
        <v>220.23529411764707</v>
      </c>
      <c r="V16" s="3">
        <f t="shared" si="10"/>
        <v>0.64565527065527062</v>
      </c>
    </row>
    <row r="17" spans="1:22">
      <c r="A17" s="12" t="s">
        <v>44</v>
      </c>
      <c r="B17" s="12" t="s">
        <v>52</v>
      </c>
      <c r="C17" s="37">
        <v>5.93</v>
      </c>
      <c r="D17" s="38">
        <v>44539</v>
      </c>
      <c r="E17" s="19">
        <v>0.90500000000000003</v>
      </c>
      <c r="F17" s="39">
        <v>0.223</v>
      </c>
      <c r="G17" s="64">
        <v>0.68300000000000005</v>
      </c>
      <c r="H17" s="19">
        <f t="shared" si="0"/>
        <v>0.46000000000000008</v>
      </c>
      <c r="I17" s="67">
        <v>948478</v>
      </c>
      <c r="J17" s="40">
        <v>271979</v>
      </c>
      <c r="K17" s="2">
        <f t="shared" si="1"/>
        <v>676499</v>
      </c>
      <c r="L17" s="71">
        <v>1153</v>
      </c>
      <c r="M17" s="41">
        <v>58</v>
      </c>
      <c r="N17" s="2">
        <f t="shared" si="2"/>
        <v>1095</v>
      </c>
      <c r="O17" s="13">
        <f t="shared" si="3"/>
        <v>1.618627669811781E-3</v>
      </c>
      <c r="P17" s="2">
        <f t="shared" si="4"/>
        <v>114080.77571669478</v>
      </c>
      <c r="Q17" s="2">
        <f t="shared" si="5"/>
        <v>159945.69983136596</v>
      </c>
      <c r="R17" s="3">
        <f t="shared" si="6"/>
        <v>0.71324690715019223</v>
      </c>
      <c r="S17" s="2">
        <f t="shared" si="7"/>
        <v>9.7807757166947731</v>
      </c>
      <c r="T17" s="14">
        <f t="shared" si="8"/>
        <v>184.65430016863408</v>
      </c>
      <c r="U17" s="2">
        <f t="shared" si="9"/>
        <v>194.43507588532884</v>
      </c>
      <c r="V17" s="3">
        <f t="shared" si="10"/>
        <v>0.94969644405897669</v>
      </c>
    </row>
    <row r="18" spans="1:22">
      <c r="A18" s="1" t="s">
        <v>23</v>
      </c>
      <c r="B18" s="1" t="s">
        <v>62</v>
      </c>
      <c r="C18" s="2">
        <v>37.741999999999997</v>
      </c>
      <c r="D18" s="4">
        <v>44529</v>
      </c>
      <c r="E18" s="3">
        <v>0.8</v>
      </c>
      <c r="F18" s="15">
        <v>1.9E-2</v>
      </c>
      <c r="G18" s="6">
        <v>0.47299999999999998</v>
      </c>
      <c r="H18" s="19">
        <f t="shared" si="0"/>
        <v>0.45399999999999996</v>
      </c>
      <c r="I18" s="5">
        <v>3373776</v>
      </c>
      <c r="J18" s="2">
        <v>1790142</v>
      </c>
      <c r="K18" s="2">
        <f t="shared" si="1"/>
        <v>1583634</v>
      </c>
      <c r="L18" s="5">
        <v>36993</v>
      </c>
      <c r="M18" s="2">
        <v>29643</v>
      </c>
      <c r="N18" s="2">
        <f t="shared" si="2"/>
        <v>7350</v>
      </c>
      <c r="O18" s="13">
        <f t="shared" si="3"/>
        <v>4.6412239191631396E-3</v>
      </c>
      <c r="P18" s="2">
        <f t="shared" si="4"/>
        <v>41959.461607757941</v>
      </c>
      <c r="Q18" s="2">
        <f t="shared" si="5"/>
        <v>89390.493349584023</v>
      </c>
      <c r="R18" s="3">
        <f t="shared" si="6"/>
        <v>0.46939512285344376</v>
      </c>
      <c r="S18" s="2">
        <f t="shared" si="7"/>
        <v>785.4114779290976</v>
      </c>
      <c r="T18" s="14">
        <f t="shared" si="8"/>
        <v>194.74325684913362</v>
      </c>
      <c r="U18" s="2">
        <f t="shared" si="9"/>
        <v>980.15473477823127</v>
      </c>
      <c r="V18" s="3">
        <f t="shared" si="10"/>
        <v>0.19868623793690698</v>
      </c>
    </row>
    <row r="19" spans="1:22">
      <c r="A19" s="1" t="s">
        <v>14</v>
      </c>
      <c r="B19" s="1" t="s">
        <v>18</v>
      </c>
      <c r="C19" s="2">
        <v>5.5410000000000004</v>
      </c>
      <c r="D19" s="4">
        <v>44532</v>
      </c>
      <c r="E19" s="3">
        <v>0.76</v>
      </c>
      <c r="F19" s="15">
        <v>0.02</v>
      </c>
      <c r="G19" s="6">
        <v>0.503</v>
      </c>
      <c r="H19" s="19">
        <f t="shared" si="0"/>
        <v>0.48299999999999998</v>
      </c>
      <c r="I19" s="5">
        <v>767220</v>
      </c>
      <c r="J19" s="2">
        <v>189730</v>
      </c>
      <c r="K19" s="2">
        <f t="shared" si="1"/>
        <v>577490</v>
      </c>
      <c r="L19" s="5">
        <v>2719</v>
      </c>
      <c r="M19" s="2">
        <v>1356</v>
      </c>
      <c r="N19" s="2">
        <f t="shared" si="2"/>
        <v>1363</v>
      </c>
      <c r="O19" s="13">
        <f t="shared" si="3"/>
        <v>2.3602140296801674E-3</v>
      </c>
      <c r="P19" s="2">
        <f t="shared" si="4"/>
        <v>104221.25970041507</v>
      </c>
      <c r="Q19" s="2">
        <f t="shared" si="5"/>
        <v>138462.37141310232</v>
      </c>
      <c r="R19" s="3">
        <f t="shared" si="6"/>
        <v>0.75270456974531419</v>
      </c>
      <c r="S19" s="2">
        <f t="shared" si="7"/>
        <v>244.72116946399566</v>
      </c>
      <c r="T19" s="14">
        <f t="shared" si="8"/>
        <v>245.98447933585993</v>
      </c>
      <c r="U19" s="2">
        <f t="shared" si="9"/>
        <v>490.70564879985557</v>
      </c>
      <c r="V19" s="3">
        <f t="shared" si="10"/>
        <v>0.50128723795513053</v>
      </c>
    </row>
    <row r="20" spans="1:22">
      <c r="A20" s="1" t="s">
        <v>3</v>
      </c>
      <c r="B20" s="1" t="s">
        <v>65</v>
      </c>
      <c r="C20" s="2">
        <v>8.6560000000000006</v>
      </c>
      <c r="D20" s="4">
        <v>44528</v>
      </c>
      <c r="E20" s="3">
        <v>0.66</v>
      </c>
      <c r="F20" s="15">
        <v>0.43099999999999999</v>
      </c>
      <c r="G20" s="6">
        <v>0.56000000000000005</v>
      </c>
      <c r="H20" s="19">
        <f t="shared" si="0"/>
        <v>0.12900000000000006</v>
      </c>
      <c r="I20" s="5">
        <v>3732586</v>
      </c>
      <c r="J20" s="2">
        <v>1342909</v>
      </c>
      <c r="K20" s="2">
        <f t="shared" si="1"/>
        <v>2389677</v>
      </c>
      <c r="L20" s="5">
        <v>10399</v>
      </c>
      <c r="M20" s="2">
        <v>8195</v>
      </c>
      <c r="N20" s="2">
        <f t="shared" si="2"/>
        <v>2204</v>
      </c>
      <c r="O20" s="13">
        <f t="shared" si="3"/>
        <v>9.2230037783348968E-4</v>
      </c>
      <c r="P20" s="2">
        <f t="shared" si="4"/>
        <v>276071.74214417743</v>
      </c>
      <c r="Q20" s="2">
        <f t="shared" si="5"/>
        <v>431213.7245841035</v>
      </c>
      <c r="R20" s="3">
        <f t="shared" si="6"/>
        <v>0.64022021193885414</v>
      </c>
      <c r="S20" s="2">
        <f t="shared" si="7"/>
        <v>946.74214417744906</v>
      </c>
      <c r="T20" s="14">
        <f t="shared" si="8"/>
        <v>254.62107208872456</v>
      </c>
      <c r="U20" s="2">
        <f t="shared" si="9"/>
        <v>1201.3632162661736</v>
      </c>
      <c r="V20" s="3">
        <f t="shared" si="10"/>
        <v>0.21194345610154824</v>
      </c>
    </row>
    <row r="21" spans="1:22">
      <c r="A21" s="1" t="s">
        <v>6</v>
      </c>
      <c r="B21" s="1" t="s">
        <v>12</v>
      </c>
      <c r="C21" s="2">
        <v>67.885999999999996</v>
      </c>
      <c r="D21" s="4">
        <v>44527</v>
      </c>
      <c r="E21" s="3">
        <v>0.71</v>
      </c>
      <c r="F21" s="15">
        <v>0.151</v>
      </c>
      <c r="G21" s="6">
        <v>0.56499999999999995</v>
      </c>
      <c r="H21" s="19">
        <f t="shared" si="0"/>
        <v>0.41399999999999992</v>
      </c>
      <c r="I21" s="5">
        <v>19820181</v>
      </c>
      <c r="J21" s="2">
        <v>10627669</v>
      </c>
      <c r="K21" s="2">
        <f t="shared" si="1"/>
        <v>9192512</v>
      </c>
      <c r="L21" s="5">
        <v>163095</v>
      </c>
      <c r="M21" s="2">
        <v>145561</v>
      </c>
      <c r="N21" s="2">
        <f t="shared" si="2"/>
        <v>17534</v>
      </c>
      <c r="O21" s="13">
        <f t="shared" si="3"/>
        <v>1.9074220408958943E-3</v>
      </c>
      <c r="P21" s="1">
        <f t="shared" si="4"/>
        <v>135411.0125799134</v>
      </c>
      <c r="Q21" s="2">
        <f t="shared" si="5"/>
        <v>291962.71690775716</v>
      </c>
      <c r="R21" s="3">
        <f t="shared" si="6"/>
        <v>0.46379556271458872</v>
      </c>
      <c r="S21" s="2">
        <f t="shared" si="7"/>
        <v>2144.1976254308697</v>
      </c>
      <c r="T21" s="14">
        <f t="shared" si="8"/>
        <v>258.28594997495804</v>
      </c>
      <c r="U21" s="2">
        <f t="shared" si="9"/>
        <v>2402.4835754058277</v>
      </c>
      <c r="V21" s="3">
        <f t="shared" si="10"/>
        <v>0.10750789417210828</v>
      </c>
    </row>
    <row r="22" spans="1:22">
      <c r="A22" s="1" t="s">
        <v>1</v>
      </c>
      <c r="B22" s="1" t="s">
        <v>66</v>
      </c>
      <c r="C22" s="2">
        <v>10.099</v>
      </c>
      <c r="D22" s="4">
        <v>44529</v>
      </c>
      <c r="E22" s="3">
        <v>0.74</v>
      </c>
      <c r="F22" s="42" t="s">
        <v>34</v>
      </c>
      <c r="G22" s="6">
        <v>0.496</v>
      </c>
      <c r="H22" s="19" t="s">
        <v>34</v>
      </c>
      <c r="I22" s="5">
        <v>2740254</v>
      </c>
      <c r="J22" s="2">
        <v>1204807</v>
      </c>
      <c r="K22" s="2">
        <f t="shared" si="1"/>
        <v>1535447</v>
      </c>
      <c r="L22" s="5">
        <v>17841</v>
      </c>
      <c r="M22" s="2">
        <v>15140</v>
      </c>
      <c r="N22" s="2">
        <f t="shared" si="2"/>
        <v>2701</v>
      </c>
      <c r="O22" s="13">
        <f t="shared" si="3"/>
        <v>1.7590968623469258E-3</v>
      </c>
      <c r="P22" s="2">
        <f t="shared" si="4"/>
        <v>152039.50886226358</v>
      </c>
      <c r="Q22" s="2">
        <f t="shared" si="5"/>
        <v>271339.14248935535</v>
      </c>
      <c r="R22" s="3">
        <f t="shared" si="6"/>
        <v>0.56033017377221239</v>
      </c>
      <c r="S22" s="2">
        <f t="shared" si="7"/>
        <v>1499.158332508169</v>
      </c>
      <c r="T22" s="14">
        <f t="shared" si="8"/>
        <v>267.45222299237548</v>
      </c>
      <c r="U22" s="2">
        <f t="shared" si="9"/>
        <v>1766.6105555005445</v>
      </c>
      <c r="V22" s="3">
        <f t="shared" si="10"/>
        <v>0.1513928591446668</v>
      </c>
    </row>
    <row r="23" spans="1:22">
      <c r="A23" s="1" t="s">
        <v>24</v>
      </c>
      <c r="B23" s="1" t="s">
        <v>67</v>
      </c>
      <c r="C23" s="2">
        <v>60.462000000000003</v>
      </c>
      <c r="D23" s="4">
        <v>44528</v>
      </c>
      <c r="E23" s="3">
        <v>0.78</v>
      </c>
      <c r="F23" s="15">
        <v>3.9E-2</v>
      </c>
      <c r="G23" s="6">
        <v>0.63300000000000001</v>
      </c>
      <c r="H23" s="19">
        <f>G23-F23</f>
        <v>0.59399999999999997</v>
      </c>
      <c r="I23" s="5">
        <v>13489319</v>
      </c>
      <c r="J23" s="2">
        <v>5030676</v>
      </c>
      <c r="K23" s="2">
        <f t="shared" si="1"/>
        <v>8458643</v>
      </c>
      <c r="L23" s="5">
        <v>157177</v>
      </c>
      <c r="M23" s="2">
        <v>133813</v>
      </c>
      <c r="N23" s="2">
        <f t="shared" si="2"/>
        <v>23364</v>
      </c>
      <c r="O23" s="13">
        <f t="shared" si="3"/>
        <v>2.7621451809705174E-3</v>
      </c>
      <c r="P23" s="2">
        <f t="shared" si="4"/>
        <v>139900.15216168831</v>
      </c>
      <c r="Q23" s="2">
        <f t="shared" si="5"/>
        <v>223104.08190268266</v>
      </c>
      <c r="R23" s="3">
        <f t="shared" si="6"/>
        <v>0.62706227052677743</v>
      </c>
      <c r="S23" s="2">
        <f t="shared" si="7"/>
        <v>2213.1752174919784</v>
      </c>
      <c r="T23" s="14">
        <f t="shared" si="8"/>
        <v>386.42453111044949</v>
      </c>
      <c r="U23" s="2">
        <f t="shared" si="9"/>
        <v>2599.599748602428</v>
      </c>
      <c r="V23" s="3">
        <f t="shared" si="10"/>
        <v>0.1486477029081863</v>
      </c>
    </row>
    <row r="24" spans="1:22">
      <c r="A24" s="1" t="s">
        <v>2</v>
      </c>
      <c r="B24" s="1" t="s">
        <v>63</v>
      </c>
      <c r="C24" s="2">
        <v>5.7919999999999998</v>
      </c>
      <c r="D24" s="4">
        <v>44523</v>
      </c>
      <c r="E24" s="3">
        <v>0.82</v>
      </c>
      <c r="F24" s="15">
        <v>6.5000000000000002E-2</v>
      </c>
      <c r="G24" s="6">
        <v>0.62</v>
      </c>
      <c r="H24" s="19">
        <f>G24-F24</f>
        <v>0.55499999999999994</v>
      </c>
      <c r="I24" s="5">
        <v>2826404</v>
      </c>
      <c r="J24" s="2">
        <v>458001</v>
      </c>
      <c r="K24" s="2">
        <f t="shared" si="1"/>
        <v>2368403</v>
      </c>
      <c r="L24" s="5">
        <v>5232</v>
      </c>
      <c r="M24" s="2">
        <v>2863</v>
      </c>
      <c r="N24" s="2">
        <f t="shared" si="2"/>
        <v>2369</v>
      </c>
      <c r="O24" s="13">
        <f t="shared" si="3"/>
        <v>1.0002520685879895E-3</v>
      </c>
      <c r="P24" s="1">
        <f t="shared" si="4"/>
        <v>408909.35773480666</v>
      </c>
      <c r="Q24" s="2">
        <f t="shared" si="5"/>
        <v>487984.11602209945</v>
      </c>
      <c r="R24" s="3">
        <f t="shared" si="6"/>
        <v>0.8379562865039818</v>
      </c>
      <c r="S24" s="2">
        <f t="shared" si="7"/>
        <v>494.30248618784532</v>
      </c>
      <c r="T24" s="14">
        <f t="shared" si="8"/>
        <v>409.01243093922653</v>
      </c>
      <c r="U24" s="2">
        <f t="shared" si="9"/>
        <v>903.31491712707191</v>
      </c>
      <c r="V24" s="3">
        <f t="shared" si="10"/>
        <v>0.45279051987767582</v>
      </c>
    </row>
    <row r="25" spans="1:22" ht="18.75" customHeight="1">
      <c r="A25" s="52" t="s">
        <v>36</v>
      </c>
      <c r="B25" s="52" t="s">
        <v>60</v>
      </c>
      <c r="C25" s="54">
        <v>4.8550000000000004</v>
      </c>
      <c r="D25" s="55">
        <v>44545</v>
      </c>
      <c r="E25" s="56">
        <v>0.77</v>
      </c>
      <c r="F25" s="61">
        <v>1E-3</v>
      </c>
      <c r="G25" s="6">
        <v>0.499</v>
      </c>
      <c r="H25" s="58">
        <f>G25-F25</f>
        <v>0.498</v>
      </c>
      <c r="I25" s="5">
        <v>399342</v>
      </c>
      <c r="J25" s="54">
        <v>13143</v>
      </c>
      <c r="K25" s="54">
        <f t="shared" si="1"/>
        <v>386199</v>
      </c>
      <c r="L25" s="5">
        <v>102</v>
      </c>
      <c r="M25" s="54">
        <v>28</v>
      </c>
      <c r="N25" s="54">
        <f t="shared" si="2"/>
        <v>74</v>
      </c>
      <c r="O25" s="59">
        <f t="shared" si="3"/>
        <v>1.916110606190073E-4</v>
      </c>
      <c r="P25" s="54">
        <f t="shared" si="4"/>
        <v>79546.652935118429</v>
      </c>
      <c r="Q25" s="54">
        <f t="shared" si="5"/>
        <v>82253.759011328526</v>
      </c>
      <c r="R25" s="56">
        <f t="shared" si="6"/>
        <v>0.96708836035278023</v>
      </c>
      <c r="S25" s="54">
        <f t="shared" si="7"/>
        <v>5.7672502574665288</v>
      </c>
      <c r="T25" s="60">
        <f t="shared" si="8"/>
        <v>15.242018537590113</v>
      </c>
      <c r="U25" s="2">
        <f t="shared" si="9"/>
        <v>21.009268795056641</v>
      </c>
      <c r="V25" s="3">
        <f t="shared" si="10"/>
        <v>0.72549019607843135</v>
      </c>
    </row>
    <row r="26" spans="1:22" ht="15.75" thickBot="1">
      <c r="A26" s="10" t="s">
        <v>22</v>
      </c>
      <c r="B26" s="10" t="s">
        <v>64</v>
      </c>
      <c r="C26" s="7">
        <v>331.00299999999999</v>
      </c>
      <c r="D26" s="8">
        <v>44531</v>
      </c>
      <c r="E26" s="9">
        <v>0.64</v>
      </c>
      <c r="F26" s="43">
        <v>8.5000000000000006E-2</v>
      </c>
      <c r="G26" s="66">
        <v>0.28899999999999998</v>
      </c>
      <c r="H26" s="26">
        <f>G26-F26</f>
        <v>0.20399999999999996</v>
      </c>
      <c r="I26" s="69">
        <v>81244936</v>
      </c>
      <c r="J26" s="7">
        <v>49899130</v>
      </c>
      <c r="K26" s="7">
        <f t="shared" si="1"/>
        <v>31345806</v>
      </c>
      <c r="L26" s="69">
        <v>992302</v>
      </c>
      <c r="M26" s="7">
        <v>809639</v>
      </c>
      <c r="N26" s="7">
        <f t="shared" si="2"/>
        <v>182663</v>
      </c>
      <c r="O26" s="21">
        <f t="shared" si="3"/>
        <v>5.8273505552864074E-3</v>
      </c>
      <c r="P26" s="7">
        <f t="shared" si="4"/>
        <v>94699.461938411434</v>
      </c>
      <c r="Q26" s="7">
        <f t="shared" si="5"/>
        <v>245450.75422277141</v>
      </c>
      <c r="R26" s="9">
        <f t="shared" si="6"/>
        <v>0.38581858197291208</v>
      </c>
      <c r="S26" s="7">
        <f t="shared" si="7"/>
        <v>2446.0171055851461</v>
      </c>
      <c r="T26" s="22">
        <f t="shared" si="8"/>
        <v>551.84696211212588</v>
      </c>
      <c r="U26" s="7">
        <f t="shared" si="9"/>
        <v>2997.8640676972718</v>
      </c>
      <c r="V26" s="9">
        <f t="shared" si="10"/>
        <v>0.18408004821112928</v>
      </c>
    </row>
    <row r="27" spans="1:22" ht="15.75" hidden="1" thickBot="1">
      <c r="A27" s="30" t="s">
        <v>43</v>
      </c>
      <c r="B27" s="23" t="s">
        <v>53</v>
      </c>
      <c r="C27" s="24">
        <v>7.6</v>
      </c>
      <c r="D27" s="25">
        <v>44561</v>
      </c>
      <c r="E27" s="26">
        <v>0.72</v>
      </c>
      <c r="F27" s="27">
        <v>8.0000000000000002E-3</v>
      </c>
      <c r="G27" s="32">
        <v>0.29599999999999999</v>
      </c>
      <c r="H27" s="20">
        <f>G27-F27</f>
        <v>0.28799999999999998</v>
      </c>
      <c r="I27" s="28">
        <v>761550</v>
      </c>
      <c r="J27" s="28">
        <v>12631</v>
      </c>
      <c r="K27" s="29">
        <f t="shared" si="1"/>
        <v>748919</v>
      </c>
      <c r="L27" s="29">
        <v>4568</v>
      </c>
      <c r="M27" s="29">
        <v>213</v>
      </c>
      <c r="N27" s="7">
        <f t="shared" si="2"/>
        <v>4355</v>
      </c>
      <c r="O27" s="21">
        <f t="shared" si="3"/>
        <v>5.8150480893127297E-3</v>
      </c>
      <c r="P27" s="7">
        <f t="shared" si="4"/>
        <v>98541.973684210534</v>
      </c>
      <c r="Q27" s="7">
        <f t="shared" si="5"/>
        <v>100203.94736842105</v>
      </c>
      <c r="R27" s="9">
        <f t="shared" si="6"/>
        <v>0.98341408968550992</v>
      </c>
      <c r="S27" s="7">
        <f t="shared" si="7"/>
        <v>28.026315789473685</v>
      </c>
      <c r="T27" s="22">
        <f t="shared" si="8"/>
        <v>573.02631578947376</v>
      </c>
      <c r="U27" s="7">
        <f t="shared" si="9"/>
        <v>601.0526315789474</v>
      </c>
      <c r="V27" s="31">
        <f t="shared" si="10"/>
        <v>0.95337127845884417</v>
      </c>
    </row>
    <row r="28" spans="1:22" ht="90.75" customHeight="1">
      <c r="A28" s="35" t="s">
        <v>69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</sheetData>
  <sortState ref="A3:V25">
    <sortCondition ref="T1"/>
  </sortState>
  <mergeCells count="2">
    <mergeCell ref="A1:V1"/>
    <mergeCell ref="A28:V2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omcrn0316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Massie_Ikeda</dc:creator>
  <cp:lastModifiedBy>massie</cp:lastModifiedBy>
  <cp:lastPrinted>2022-02-18T07:41:11Z</cp:lastPrinted>
  <dcterms:created xsi:type="dcterms:W3CDTF">2021-07-04T04:17:16Z</dcterms:created>
  <dcterms:modified xsi:type="dcterms:W3CDTF">2022-03-17T00:53:47Z</dcterms:modified>
</cp:coreProperties>
</file>